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8755" windowHeight="12495" tabRatio="218" activeTab="1"/>
  </bookViews>
  <sheets>
    <sheet name="HP GIVE" sheetId="1" r:id="rId1"/>
    <sheet name="TQ GIVE" sheetId="3" r:id="rId2"/>
  </sheets>
  <calcPr calcId="144525"/>
</workbook>
</file>

<file path=xl/calcChain.xml><?xml version="1.0" encoding="utf-8"?>
<calcChain xmlns="http://schemas.openxmlformats.org/spreadsheetml/2006/main">
  <c r="A29" i="3" l="1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58" i="1" l="1"/>
  <c r="A58" i="3"/>
  <c r="C68" i="3" l="1"/>
  <c r="E90" i="3"/>
  <c r="C90" i="3" s="1"/>
  <c r="E89" i="3"/>
  <c r="C89" i="3" s="1"/>
  <c r="E88" i="3"/>
  <c r="C88" i="3" s="1"/>
  <c r="E87" i="3"/>
  <c r="C87" i="3" s="1"/>
  <c r="E86" i="3"/>
  <c r="C86" i="3" s="1"/>
  <c r="E85" i="3"/>
  <c r="C85" i="3" s="1"/>
  <c r="E84" i="3"/>
  <c r="C84" i="3" s="1"/>
  <c r="E83" i="3"/>
  <c r="C83" i="3" s="1"/>
  <c r="E82" i="3"/>
  <c r="C82" i="3" s="1"/>
  <c r="E81" i="3"/>
  <c r="C81" i="3" s="1"/>
  <c r="E80" i="3"/>
  <c r="C80" i="3" s="1"/>
  <c r="E79" i="3"/>
  <c r="C79" i="3" s="1"/>
  <c r="E78" i="3"/>
  <c r="C78" i="3" s="1"/>
  <c r="E77" i="3"/>
  <c r="C77" i="3" s="1"/>
  <c r="E76" i="3"/>
  <c r="C76" i="3" s="1"/>
  <c r="E75" i="3"/>
  <c r="C75" i="3" s="1"/>
  <c r="E74" i="3"/>
  <c r="C74" i="3" s="1"/>
  <c r="E73" i="3"/>
  <c r="C73" i="3" s="1"/>
  <c r="E72" i="3"/>
  <c r="C72" i="3" s="1"/>
  <c r="E71" i="3"/>
  <c r="C71" i="3" s="1"/>
  <c r="E70" i="3"/>
  <c r="C70" i="3" s="1"/>
  <c r="E69" i="3"/>
  <c r="C69" i="3" s="1"/>
  <c r="A69" i="3" l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E52" i="3"/>
  <c r="A52" i="3" s="1"/>
  <c r="E51" i="3"/>
  <c r="A51" i="3" s="1"/>
  <c r="E50" i="3"/>
  <c r="A50" i="3" s="1"/>
  <c r="E48" i="3"/>
  <c r="A48" i="3" s="1"/>
  <c r="E47" i="3"/>
  <c r="A47" i="3" s="1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AJ26" i="3"/>
  <c r="AI26" i="3"/>
  <c r="AH26" i="3"/>
  <c r="AG26" i="3"/>
  <c r="AF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C26" i="3"/>
  <c r="A26" i="3"/>
  <c r="AJ25" i="3"/>
  <c r="AI25" i="3"/>
  <c r="AH25" i="3"/>
  <c r="AG25" i="3"/>
  <c r="AF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E25" i="3"/>
  <c r="C25" i="3"/>
  <c r="A25" i="3"/>
  <c r="AJ24" i="3"/>
  <c r="AI24" i="3"/>
  <c r="AH24" i="3"/>
  <c r="AG24" i="3"/>
  <c r="AF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C24" i="3"/>
  <c r="A24" i="3"/>
  <c r="AJ23" i="3"/>
  <c r="AI23" i="3"/>
  <c r="AH23" i="3"/>
  <c r="AG23" i="3"/>
  <c r="AF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C23" i="3"/>
  <c r="A23" i="3"/>
  <c r="AJ22" i="3"/>
  <c r="AI22" i="3"/>
  <c r="AH22" i="3"/>
  <c r="AG22" i="3"/>
  <c r="AF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E22" i="3"/>
  <c r="C22" i="3"/>
  <c r="A22" i="3"/>
  <c r="AJ21" i="3"/>
  <c r="AI21" i="3"/>
  <c r="AH21" i="3"/>
  <c r="AG21" i="3"/>
  <c r="AF21" i="3"/>
  <c r="AE21" i="3"/>
  <c r="AC21" i="3"/>
  <c r="AA21" i="3"/>
  <c r="Y21" i="3"/>
  <c r="W21" i="3"/>
  <c r="U21" i="3"/>
  <c r="S21" i="3"/>
  <c r="Q21" i="3"/>
  <c r="O21" i="3"/>
  <c r="M21" i="3"/>
  <c r="K21" i="3"/>
  <c r="I21" i="3"/>
  <c r="G21" i="3"/>
  <c r="E21" i="3"/>
  <c r="C21" i="3"/>
  <c r="A21" i="3"/>
  <c r="AJ20" i="3"/>
  <c r="AI20" i="3"/>
  <c r="AH20" i="3"/>
  <c r="AG20" i="3"/>
  <c r="AF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A20" i="3"/>
  <c r="AJ19" i="3"/>
  <c r="AI19" i="3"/>
  <c r="AH19" i="3"/>
  <c r="AG19" i="3"/>
  <c r="AF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A19" i="3"/>
  <c r="AJ18" i="3"/>
  <c r="AI18" i="3"/>
  <c r="AH18" i="3"/>
  <c r="AG18" i="3"/>
  <c r="AF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C18" i="3"/>
  <c r="A18" i="3"/>
  <c r="AJ17" i="3"/>
  <c r="AI17" i="3"/>
  <c r="AH17" i="3"/>
  <c r="AG17" i="3"/>
  <c r="AF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A17" i="3"/>
  <c r="AJ16" i="3"/>
  <c r="AI16" i="3"/>
  <c r="AH16" i="3"/>
  <c r="AG16" i="3"/>
  <c r="AF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16" i="3"/>
  <c r="AJ15" i="3"/>
  <c r="AI15" i="3"/>
  <c r="AH15" i="3"/>
  <c r="AG15" i="3"/>
  <c r="AF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C15" i="3"/>
  <c r="A15" i="3"/>
  <c r="AJ14" i="3"/>
  <c r="AI14" i="3"/>
  <c r="AH14" i="3"/>
  <c r="AG14" i="3"/>
  <c r="AF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C14" i="3"/>
  <c r="A14" i="3"/>
  <c r="AJ13" i="3"/>
  <c r="AI13" i="3"/>
  <c r="AH13" i="3"/>
  <c r="AG13" i="3"/>
  <c r="AF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A13" i="3"/>
  <c r="AJ12" i="3"/>
  <c r="AI12" i="3"/>
  <c r="AH12" i="3"/>
  <c r="AG12" i="3"/>
  <c r="AF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12" i="3"/>
  <c r="AJ11" i="3"/>
  <c r="AI11" i="3"/>
  <c r="AH11" i="3"/>
  <c r="AG11" i="3"/>
  <c r="AF11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A11" i="3"/>
  <c r="AJ10" i="3"/>
  <c r="AI10" i="3"/>
  <c r="AH10" i="3"/>
  <c r="AG10" i="3"/>
  <c r="AF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10" i="3"/>
  <c r="AJ9" i="3"/>
  <c r="AI9" i="3"/>
  <c r="AH9" i="3"/>
  <c r="AG9" i="3"/>
  <c r="AF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E9" i="3"/>
  <c r="C9" i="3"/>
  <c r="A9" i="3"/>
  <c r="AJ8" i="3"/>
  <c r="AI8" i="3"/>
  <c r="AH8" i="3"/>
  <c r="AG8" i="3"/>
  <c r="AF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8" i="3"/>
  <c r="AJ7" i="3"/>
  <c r="AI7" i="3"/>
  <c r="AH7" i="3"/>
  <c r="AG7" i="3"/>
  <c r="AF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7" i="3"/>
  <c r="AJ6" i="3"/>
  <c r="AI6" i="3"/>
  <c r="AH6" i="3"/>
  <c r="AG6" i="3"/>
  <c r="AF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A6" i="3"/>
  <c r="AJ5" i="3"/>
  <c r="AI5" i="3"/>
  <c r="AH5" i="3"/>
  <c r="AG5" i="3"/>
  <c r="AF5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  <c r="A5" i="3"/>
  <c r="A57" i="1" l="1"/>
  <c r="A55" i="1" l="1"/>
  <c r="A5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AJ26" i="1" l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D40" i="1" l="1"/>
  <c r="D38" i="1"/>
  <c r="D36" i="1"/>
  <c r="D34" i="1"/>
  <c r="D30" i="1"/>
  <c r="E44" i="1"/>
  <c r="D44" i="1" s="1"/>
  <c r="E43" i="1"/>
  <c r="D43" i="1" s="1"/>
  <c r="D37" i="1"/>
  <c r="D35" i="1"/>
  <c r="D33" i="1"/>
  <c r="E52" i="1"/>
  <c r="D52" i="1" s="1"/>
  <c r="E28" i="1"/>
  <c r="E51" i="1"/>
  <c r="D51" i="1" s="1"/>
  <c r="E50" i="1"/>
  <c r="D50" i="1" s="1"/>
  <c r="E49" i="1"/>
  <c r="D49" i="1" s="1"/>
  <c r="E48" i="1"/>
  <c r="D48" i="1" s="1"/>
  <c r="E47" i="1"/>
  <c r="D47" i="1" s="1"/>
  <c r="E46" i="1"/>
  <c r="D46" i="1" s="1"/>
  <c r="E45" i="1"/>
  <c r="D45" i="1" s="1"/>
  <c r="E42" i="1"/>
  <c r="D42" i="1" s="1"/>
  <c r="D41" i="1"/>
  <c r="D39" i="1"/>
  <c r="D32" i="1"/>
  <c r="D31" i="1"/>
  <c r="D29" i="1"/>
  <c r="D57" i="1" l="1"/>
  <c r="D55" i="1"/>
  <c r="D54" i="1"/>
  <c r="A26" i="1"/>
  <c r="A25" i="1"/>
  <c r="AC26" i="1"/>
  <c r="AA26" i="1"/>
  <c r="AC25" i="1"/>
  <c r="AA25" i="1"/>
  <c r="Y26" i="1"/>
  <c r="W26" i="1"/>
  <c r="U26" i="1"/>
  <c r="S26" i="1"/>
  <c r="Y25" i="1"/>
  <c r="W25" i="1"/>
  <c r="U25" i="1"/>
  <c r="S25" i="1"/>
  <c r="Q26" i="1"/>
  <c r="O26" i="1"/>
  <c r="M26" i="1"/>
  <c r="K26" i="1"/>
  <c r="Q25" i="1"/>
  <c r="O25" i="1"/>
  <c r="M25" i="1"/>
  <c r="K25" i="1"/>
  <c r="I26" i="1"/>
  <c r="I25" i="1"/>
  <c r="G26" i="1"/>
  <c r="G25" i="1"/>
  <c r="E26" i="1"/>
  <c r="E25" i="1"/>
  <c r="C26" i="1"/>
  <c r="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Y24" i="1"/>
  <c r="W24" i="1"/>
  <c r="U24" i="1"/>
  <c r="S24" i="1"/>
  <c r="Y23" i="1"/>
  <c r="W23" i="1"/>
  <c r="U23" i="1"/>
  <c r="S23" i="1"/>
  <c r="Y22" i="1"/>
  <c r="W22" i="1"/>
  <c r="U22" i="1"/>
  <c r="S22" i="1"/>
  <c r="Y21" i="1"/>
  <c r="W21" i="1"/>
  <c r="U21" i="1"/>
  <c r="S21" i="1"/>
  <c r="Y20" i="1"/>
  <c r="W20" i="1"/>
  <c r="U20" i="1"/>
  <c r="S20" i="1"/>
  <c r="Y19" i="1"/>
  <c r="W19" i="1"/>
  <c r="U19" i="1"/>
  <c r="S19" i="1"/>
  <c r="Y18" i="1"/>
  <c r="W18" i="1"/>
  <c r="U18" i="1"/>
  <c r="S18" i="1"/>
  <c r="Y17" i="1"/>
  <c r="W17" i="1"/>
  <c r="U17" i="1"/>
  <c r="S17" i="1"/>
  <c r="Y16" i="1"/>
  <c r="W16" i="1"/>
  <c r="U16" i="1"/>
  <c r="S16" i="1"/>
  <c r="Y15" i="1"/>
  <c r="W15" i="1"/>
  <c r="U15" i="1"/>
  <c r="S15" i="1"/>
  <c r="Y14" i="1"/>
  <c r="W14" i="1"/>
  <c r="U14" i="1"/>
  <c r="S14" i="1"/>
  <c r="Y13" i="1"/>
  <c r="W13" i="1"/>
  <c r="U13" i="1"/>
  <c r="S13" i="1"/>
  <c r="Y12" i="1"/>
  <c r="W12" i="1"/>
  <c r="U12" i="1"/>
  <c r="S12" i="1"/>
  <c r="Y11" i="1"/>
  <c r="W11" i="1"/>
  <c r="U11" i="1"/>
  <c r="S11" i="1"/>
  <c r="Y10" i="1"/>
  <c r="W10" i="1"/>
  <c r="U10" i="1"/>
  <c r="S10" i="1"/>
  <c r="Y9" i="1"/>
  <c r="W9" i="1"/>
  <c r="U9" i="1"/>
  <c r="S9" i="1"/>
  <c r="Y8" i="1"/>
  <c r="W8" i="1"/>
  <c r="U8" i="1"/>
  <c r="S8" i="1"/>
  <c r="Y7" i="1"/>
  <c r="W7" i="1"/>
  <c r="U7" i="1"/>
  <c r="S7" i="1"/>
  <c r="Y6" i="1"/>
  <c r="W6" i="1"/>
  <c r="U6" i="1"/>
  <c r="S6" i="1"/>
  <c r="Y5" i="1"/>
  <c r="W5" i="1"/>
  <c r="U5" i="1"/>
  <c r="S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D57" i="3"/>
  <c r="D55" i="3"/>
  <c r="D54" i="3"/>
  <c r="E49" i="3"/>
  <c r="A49" i="3" l="1"/>
  <c r="A57" i="3"/>
  <c r="A54" i="3"/>
  <c r="A55" i="3"/>
</calcChain>
</file>

<file path=xl/sharedStrings.xml><?xml version="1.0" encoding="utf-8"?>
<sst xmlns="http://schemas.openxmlformats.org/spreadsheetml/2006/main" count="34" uniqueCount="18">
  <si>
    <t>1st</t>
  </si>
  <si>
    <t>2nd</t>
  </si>
  <si>
    <t>3rd</t>
  </si>
  <si>
    <t>4th</t>
  </si>
  <si>
    <t>5th</t>
  </si>
  <si>
    <t>6th</t>
  </si>
  <si>
    <t>7th</t>
  </si>
  <si>
    <t>AVG</t>
  </si>
  <si>
    <t>TOTAL</t>
  </si>
  <si>
    <t>HP = T * RPM / 5252</t>
  </si>
  <si>
    <t>T = HP * 5252 / RPM</t>
  </si>
  <si>
    <t>HP</t>
  </si>
  <si>
    <t>HP (KW)</t>
  </si>
  <si>
    <t>TQ (NM)</t>
  </si>
  <si>
    <t>TORQUE INCREASING BY</t>
  </si>
  <si>
    <t>TORQUE CHANGE RATE</t>
  </si>
  <si>
    <t>KW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</si>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</sst>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/>
    </xf>
    <xf numFmtId="165" fontId="1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04851409702818E-2"/>
          <c:y val="2.8558240564756993E-2"/>
          <c:w val="0.9640796179166129"/>
          <c:h val="0.89541583210577813"/>
        </c:manualLayout>
      </c:layout>
      <c:lineChart>
        <c:grouping val="standard"/>
        <c:varyColors val="0"/>
        <c:ser>
          <c:idx val="1"/>
          <c:order val="0"/>
          <c:tx>
            <c:v>HORSEPOWER</c:v>
          </c:tx>
          <c:spPr>
            <a:ln w="47625">
              <a:solidFill>
                <a:schemeClr val="accent2"/>
              </a:solidFill>
            </a:ln>
          </c:spPr>
          <c:cat>
            <c:multiLvlStrRef>
              <c:f>'HP GIVE'!$B$29:$C$52</c:f>
              <c:multiLvlStrCache>
                <c:ptCount val="24"/>
                <c:lvl>
                  <c:pt idx="0">
                    <c:v>516</c:v>
                  </c:pt>
                  <c:pt idx="1">
                    <c:v>1031</c:v>
                  </c:pt>
                  <c:pt idx="2">
                    <c:v>1547</c:v>
                  </c:pt>
                  <c:pt idx="3">
                    <c:v>2063</c:v>
                  </c:pt>
                  <c:pt idx="4">
                    <c:v>2578</c:v>
                  </c:pt>
                  <c:pt idx="5">
                    <c:v>3094</c:v>
                  </c:pt>
                  <c:pt idx="6">
                    <c:v>3610</c:v>
                  </c:pt>
                  <c:pt idx="7">
                    <c:v>4125</c:v>
                  </c:pt>
                  <c:pt idx="8">
                    <c:v>4641</c:v>
                  </c:pt>
                  <c:pt idx="9">
                    <c:v>5157</c:v>
                  </c:pt>
                  <c:pt idx="10">
                    <c:v>5672</c:v>
                  </c:pt>
                  <c:pt idx="11">
                    <c:v>6188</c:v>
                  </c:pt>
                  <c:pt idx="12">
                    <c:v>6704</c:v>
                  </c:pt>
                  <c:pt idx="13">
                    <c:v>7219</c:v>
                  </c:pt>
                  <c:pt idx="14">
                    <c:v>7735</c:v>
                  </c:pt>
                  <c:pt idx="15">
                    <c:v>8251</c:v>
                  </c:pt>
                  <c:pt idx="16">
                    <c:v>8766</c:v>
                  </c:pt>
                  <c:pt idx="17">
                    <c:v>9282</c:v>
                  </c:pt>
                  <c:pt idx="18">
                    <c:v>9798</c:v>
                  </c:pt>
                  <c:pt idx="19">
                    <c:v>10313</c:v>
                  </c:pt>
                  <c:pt idx="20">
                    <c:v>10829</c:v>
                  </c:pt>
                  <c:pt idx="21">
                    <c:v>11345</c:v>
                  </c:pt>
                  <c:pt idx="22">
                    <c:v>11860</c:v>
                  </c:pt>
                  <c:pt idx="23">
                    <c:v>12376</c:v>
                  </c:pt>
                </c:lvl>
                <c:lvl>
                  <c:pt idx="0">
                    <c:v>54</c:v>
                  </c:pt>
                  <c:pt idx="1">
                    <c:v>108</c:v>
                  </c:pt>
                  <c:pt idx="2">
                    <c:v>162</c:v>
                  </c:pt>
                  <c:pt idx="3">
                    <c:v>216</c:v>
                  </c:pt>
                  <c:pt idx="4">
                    <c:v>270</c:v>
                  </c:pt>
                  <c:pt idx="5">
                    <c:v>324</c:v>
                  </c:pt>
                  <c:pt idx="6">
                    <c:v>378</c:v>
                  </c:pt>
                  <c:pt idx="7">
                    <c:v>432</c:v>
                  </c:pt>
                  <c:pt idx="8">
                    <c:v>486</c:v>
                  </c:pt>
                  <c:pt idx="9">
                    <c:v>540</c:v>
                  </c:pt>
                  <c:pt idx="10">
                    <c:v>594</c:v>
                  </c:pt>
                  <c:pt idx="11">
                    <c:v>648</c:v>
                  </c:pt>
                  <c:pt idx="12">
                    <c:v>702</c:v>
                  </c:pt>
                  <c:pt idx="13">
                    <c:v>756</c:v>
                  </c:pt>
                  <c:pt idx="14">
                    <c:v>810</c:v>
                  </c:pt>
                  <c:pt idx="15">
                    <c:v>864</c:v>
                  </c:pt>
                  <c:pt idx="16">
                    <c:v>918</c:v>
                  </c:pt>
                  <c:pt idx="17">
                    <c:v>972</c:v>
                  </c:pt>
                  <c:pt idx="18">
                    <c:v>1026</c:v>
                  </c:pt>
                  <c:pt idx="19">
                    <c:v>1080</c:v>
                  </c:pt>
                  <c:pt idx="20">
                    <c:v>1134</c:v>
                  </c:pt>
                  <c:pt idx="21">
                    <c:v>1188</c:v>
                  </c:pt>
                  <c:pt idx="22">
                    <c:v>1242</c:v>
                  </c:pt>
                  <c:pt idx="23">
                    <c:v>1296</c:v>
                  </c:pt>
                </c:lvl>
              </c:multiLvlStrCache>
            </c:multiLvlStrRef>
          </c:cat>
          <c:val>
            <c:numRef>
              <c:f>'HP GIVE'!$E$29:$E$52</c:f>
              <c:numCache>
                <c:formatCode>0.00</c:formatCode>
                <c:ptCount val="24"/>
                <c:pt idx="0">
                  <c:v>12.1425</c:v>
                </c:pt>
                <c:pt idx="1">
                  <c:v>35.747529999999998</c:v>
                </c:pt>
                <c:pt idx="2">
                  <c:v>65.860969999999995</c:v>
                </c:pt>
                <c:pt idx="3">
                  <c:v>101.414</c:v>
                </c:pt>
                <c:pt idx="4">
                  <c:v>138.91024999999999</c:v>
                </c:pt>
                <c:pt idx="5">
                  <c:v>177.18299999999999</c:v>
                </c:pt>
                <c:pt idx="6">
                  <c:v>215.553</c:v>
                </c:pt>
                <c:pt idx="7">
                  <c:v>254.11500000000001</c:v>
                </c:pt>
                <c:pt idx="8">
                  <c:v>290.28120000000001</c:v>
                </c:pt>
                <c:pt idx="9">
                  <c:v>322.495</c:v>
                </c:pt>
                <c:pt idx="10">
                  <c:v>348.75799999999998</c:v>
                </c:pt>
                <c:pt idx="11">
                  <c:v>365.96659999999997</c:v>
                </c:pt>
                <c:pt idx="12">
                  <c:v>372.85</c:v>
                </c:pt>
                <c:pt idx="13">
                  <c:v>372.35300000000001</c:v>
                </c:pt>
                <c:pt idx="14">
                  <c:v>3.0741000000000001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TORQUE</c:v>
          </c:tx>
          <c:spPr>
            <a:ln w="50800" cap="sq">
              <a:miter lim="800000"/>
            </a:ln>
          </c:spPr>
          <c:cat>
            <c:multiLvlStrRef>
              <c:f>'HP GIVE'!$B$29:$C$52</c:f>
              <c:multiLvlStrCache>
                <c:ptCount val="24"/>
                <c:lvl>
                  <c:pt idx="0">
                    <c:v>516</c:v>
                  </c:pt>
                  <c:pt idx="1">
                    <c:v>1031</c:v>
                  </c:pt>
                  <c:pt idx="2">
                    <c:v>1547</c:v>
                  </c:pt>
                  <c:pt idx="3">
                    <c:v>2063</c:v>
                  </c:pt>
                  <c:pt idx="4">
                    <c:v>2578</c:v>
                  </c:pt>
                  <c:pt idx="5">
                    <c:v>3094</c:v>
                  </c:pt>
                  <c:pt idx="6">
                    <c:v>3610</c:v>
                  </c:pt>
                  <c:pt idx="7">
                    <c:v>4125</c:v>
                  </c:pt>
                  <c:pt idx="8">
                    <c:v>4641</c:v>
                  </c:pt>
                  <c:pt idx="9">
                    <c:v>5157</c:v>
                  </c:pt>
                  <c:pt idx="10">
                    <c:v>5672</c:v>
                  </c:pt>
                  <c:pt idx="11">
                    <c:v>6188</c:v>
                  </c:pt>
                  <c:pt idx="12">
                    <c:v>6704</c:v>
                  </c:pt>
                  <c:pt idx="13">
                    <c:v>7219</c:v>
                  </c:pt>
                  <c:pt idx="14">
                    <c:v>7735</c:v>
                  </c:pt>
                  <c:pt idx="15">
                    <c:v>8251</c:v>
                  </c:pt>
                  <c:pt idx="16">
                    <c:v>8766</c:v>
                  </c:pt>
                  <c:pt idx="17">
                    <c:v>9282</c:v>
                  </c:pt>
                  <c:pt idx="18">
                    <c:v>9798</c:v>
                  </c:pt>
                  <c:pt idx="19">
                    <c:v>10313</c:v>
                  </c:pt>
                  <c:pt idx="20">
                    <c:v>10829</c:v>
                  </c:pt>
                  <c:pt idx="21">
                    <c:v>11345</c:v>
                  </c:pt>
                  <c:pt idx="22">
                    <c:v>11860</c:v>
                  </c:pt>
                  <c:pt idx="23">
                    <c:v>12376</c:v>
                  </c:pt>
                </c:lvl>
                <c:lvl>
                  <c:pt idx="0">
                    <c:v>54</c:v>
                  </c:pt>
                  <c:pt idx="1">
                    <c:v>108</c:v>
                  </c:pt>
                  <c:pt idx="2">
                    <c:v>162</c:v>
                  </c:pt>
                  <c:pt idx="3">
                    <c:v>216</c:v>
                  </c:pt>
                  <c:pt idx="4">
                    <c:v>270</c:v>
                  </c:pt>
                  <c:pt idx="5">
                    <c:v>324</c:v>
                  </c:pt>
                  <c:pt idx="6">
                    <c:v>378</c:v>
                  </c:pt>
                  <c:pt idx="7">
                    <c:v>432</c:v>
                  </c:pt>
                  <c:pt idx="8">
                    <c:v>486</c:v>
                  </c:pt>
                  <c:pt idx="9">
                    <c:v>540</c:v>
                  </c:pt>
                  <c:pt idx="10">
                    <c:v>594</c:v>
                  </c:pt>
                  <c:pt idx="11">
                    <c:v>648</c:v>
                  </c:pt>
                  <c:pt idx="12">
                    <c:v>702</c:v>
                  </c:pt>
                  <c:pt idx="13">
                    <c:v>756</c:v>
                  </c:pt>
                  <c:pt idx="14">
                    <c:v>810</c:v>
                  </c:pt>
                  <c:pt idx="15">
                    <c:v>864</c:v>
                  </c:pt>
                  <c:pt idx="16">
                    <c:v>918</c:v>
                  </c:pt>
                  <c:pt idx="17">
                    <c:v>972</c:v>
                  </c:pt>
                  <c:pt idx="18">
                    <c:v>1026</c:v>
                  </c:pt>
                  <c:pt idx="19">
                    <c:v>1080</c:v>
                  </c:pt>
                  <c:pt idx="20">
                    <c:v>1134</c:v>
                  </c:pt>
                  <c:pt idx="21">
                    <c:v>1188</c:v>
                  </c:pt>
                  <c:pt idx="22">
                    <c:v>1242</c:v>
                  </c:pt>
                  <c:pt idx="23">
                    <c:v>1296</c:v>
                  </c:pt>
                </c:lvl>
              </c:multiLvlStrCache>
            </c:multiLvlStrRef>
          </c:cat>
          <c:val>
            <c:numRef>
              <c:f>'HP GIVE'!$D$29:$D$52</c:f>
              <c:numCache>
                <c:formatCode>General</c:formatCode>
                <c:ptCount val="24"/>
                <c:pt idx="0">
                  <c:v>124.82584127906976</c:v>
                </c:pt>
                <c:pt idx="1">
                  <c:v>183.9219086669253</c:v>
                </c:pt>
                <c:pt idx="2">
                  <c:v>225.83117814117648</c:v>
                </c:pt>
                <c:pt idx="3">
                  <c:v>260.76228370334462</c:v>
                </c:pt>
                <c:pt idx="4">
                  <c:v>285.82319601629166</c:v>
                </c:pt>
                <c:pt idx="5">
                  <c:v>303.77206436974785</c:v>
                </c:pt>
                <c:pt idx="6">
                  <c:v>316.73274226038779</c:v>
                </c:pt>
                <c:pt idx="7">
                  <c:v>326.77772116363639</c:v>
                </c:pt>
                <c:pt idx="8">
                  <c:v>331.78246736134452</c:v>
                </c:pt>
                <c:pt idx="9">
                  <c:v>331.72022055458604</c:v>
                </c:pt>
                <c:pt idx="10">
                  <c:v>326.16251519040895</c:v>
                </c:pt>
                <c:pt idx="11">
                  <c:v>313.71641063865542</c:v>
                </c:pt>
                <c:pt idx="12">
                  <c:v>295.01645017899767</c:v>
                </c:pt>
                <c:pt idx="13">
                  <c:v>273.60492250450199</c:v>
                </c:pt>
                <c:pt idx="14">
                  <c:v>2.1081609478991599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49568"/>
        <c:axId val="50351104"/>
      </c:lineChart>
      <c:catAx>
        <c:axId val="503495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50351104"/>
        <c:crosses val="autoZero"/>
        <c:auto val="1"/>
        <c:lblAlgn val="ctr"/>
        <c:lblOffset val="100"/>
        <c:tickMarkSkip val="1"/>
        <c:noMultiLvlLbl val="0"/>
      </c:catAx>
      <c:valAx>
        <c:axId val="50351104"/>
        <c:scaling>
          <c:orientation val="minMax"/>
          <c:min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 w="15875" cmpd="sng"/>
        </c:spPr>
        <c:txPr>
          <a:bodyPr/>
          <a:lstStyle/>
          <a:p>
            <a:pPr>
              <a:defRPr sz="1200" u="none" normalizeH="0" baseline="0"/>
            </a:pPr>
            <a:endParaRPr lang="el-GR"/>
          </a:p>
        </c:txPr>
        <c:crossAx val="50349568"/>
        <c:crosses val="autoZero"/>
        <c:crossBetween val="between"/>
        <c:majorUnit val="100"/>
      </c:valAx>
      <c:spPr>
        <a:noFill/>
        <a:ln w="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3116302284023017"/>
          <c:y val="0.81248337423957806"/>
          <c:w val="0.10350638018651924"/>
          <c:h val="0.10591483711151964"/>
        </c:manualLayout>
      </c:layout>
      <c:overlay val="0"/>
    </c:legend>
    <c:plotVisOnly val="1"/>
    <c:dispBlanksAs val="span"/>
    <c:showDLblsOverMax val="0"/>
  </c:chart>
  <c:spPr>
    <a:gradFill>
      <a:gsLst>
        <a:gs pos="5000">
          <a:srgbClr val="FFC000">
            <a:lumMod val="60000"/>
            <a:lumOff val="40000"/>
          </a:srgbClr>
        </a:gs>
        <a:gs pos="60000">
          <a:srgbClr val="00B050">
            <a:lumMod val="40000"/>
            <a:lumOff val="60000"/>
          </a:srgbClr>
        </a:gs>
        <a:gs pos="90000">
          <a:srgbClr val="0070C0">
            <a:lumMod val="25000"/>
            <a:lumOff val="75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04851409702818E-2"/>
          <c:y val="2.8558240564756993E-2"/>
          <c:w val="0.9640796179166129"/>
          <c:h val="0.89541583210577813"/>
        </c:manualLayout>
      </c:layout>
      <c:lineChart>
        <c:grouping val="standard"/>
        <c:varyColors val="0"/>
        <c:ser>
          <c:idx val="1"/>
          <c:order val="0"/>
          <c:tx>
            <c:v>HORSEPOWER</c:v>
          </c:tx>
          <c:spPr>
            <a:ln w="47625">
              <a:solidFill>
                <a:schemeClr val="accent2"/>
              </a:solidFill>
            </a:ln>
          </c:spPr>
          <c:cat>
            <c:multiLvlStrRef>
              <c:f>'TQ GIVE'!$B$29:$C$52</c:f>
              <c:multiLvlStrCache>
                <c:ptCount val="24"/>
                <c:lvl>
                  <c:pt idx="0">
                    <c:v>516</c:v>
                  </c:pt>
                  <c:pt idx="1">
                    <c:v>1031</c:v>
                  </c:pt>
                  <c:pt idx="2">
                    <c:v>1547</c:v>
                  </c:pt>
                  <c:pt idx="3">
                    <c:v>2063</c:v>
                  </c:pt>
                  <c:pt idx="4">
                    <c:v>2578</c:v>
                  </c:pt>
                  <c:pt idx="5">
                    <c:v>3094</c:v>
                  </c:pt>
                  <c:pt idx="6">
                    <c:v>3610</c:v>
                  </c:pt>
                  <c:pt idx="7">
                    <c:v>4125</c:v>
                  </c:pt>
                  <c:pt idx="8">
                    <c:v>4641</c:v>
                  </c:pt>
                  <c:pt idx="9">
                    <c:v>5157</c:v>
                  </c:pt>
                  <c:pt idx="10">
                    <c:v>5672</c:v>
                  </c:pt>
                  <c:pt idx="11">
                    <c:v>6188</c:v>
                  </c:pt>
                  <c:pt idx="12">
                    <c:v>6704</c:v>
                  </c:pt>
                  <c:pt idx="13">
                    <c:v>7219</c:v>
                  </c:pt>
                  <c:pt idx="14">
                    <c:v>7735</c:v>
                  </c:pt>
                  <c:pt idx="15">
                    <c:v>8251</c:v>
                  </c:pt>
                  <c:pt idx="16">
                    <c:v>8766</c:v>
                  </c:pt>
                  <c:pt idx="17">
                    <c:v>9282</c:v>
                  </c:pt>
                  <c:pt idx="18">
                    <c:v>9798</c:v>
                  </c:pt>
                  <c:pt idx="19">
                    <c:v>10313</c:v>
                  </c:pt>
                  <c:pt idx="20">
                    <c:v>10829</c:v>
                  </c:pt>
                  <c:pt idx="21">
                    <c:v>11345</c:v>
                  </c:pt>
                  <c:pt idx="22">
                    <c:v>11860</c:v>
                  </c:pt>
                  <c:pt idx="23">
                    <c:v>12376</c:v>
                  </c:pt>
                </c:lvl>
                <c:lvl>
                  <c:pt idx="0">
                    <c:v>54</c:v>
                  </c:pt>
                  <c:pt idx="1">
                    <c:v>108</c:v>
                  </c:pt>
                  <c:pt idx="2">
                    <c:v>162</c:v>
                  </c:pt>
                  <c:pt idx="3">
                    <c:v>216</c:v>
                  </c:pt>
                  <c:pt idx="4">
                    <c:v>270</c:v>
                  </c:pt>
                  <c:pt idx="5">
                    <c:v>324</c:v>
                  </c:pt>
                  <c:pt idx="6">
                    <c:v>378</c:v>
                  </c:pt>
                  <c:pt idx="7">
                    <c:v>432</c:v>
                  </c:pt>
                  <c:pt idx="8">
                    <c:v>486</c:v>
                  </c:pt>
                  <c:pt idx="9">
                    <c:v>540</c:v>
                  </c:pt>
                  <c:pt idx="10">
                    <c:v>594</c:v>
                  </c:pt>
                  <c:pt idx="11">
                    <c:v>648</c:v>
                  </c:pt>
                  <c:pt idx="12">
                    <c:v>702</c:v>
                  </c:pt>
                  <c:pt idx="13">
                    <c:v>756</c:v>
                  </c:pt>
                  <c:pt idx="14">
                    <c:v>810</c:v>
                  </c:pt>
                  <c:pt idx="15">
                    <c:v>864</c:v>
                  </c:pt>
                  <c:pt idx="16">
                    <c:v>918</c:v>
                  </c:pt>
                  <c:pt idx="17">
                    <c:v>972</c:v>
                  </c:pt>
                  <c:pt idx="18">
                    <c:v>1026</c:v>
                  </c:pt>
                  <c:pt idx="19">
                    <c:v>1080</c:v>
                  </c:pt>
                  <c:pt idx="20">
                    <c:v>1134</c:v>
                  </c:pt>
                  <c:pt idx="21">
                    <c:v>1188</c:v>
                  </c:pt>
                  <c:pt idx="22">
                    <c:v>1242</c:v>
                  </c:pt>
                  <c:pt idx="23">
                    <c:v>1296</c:v>
                  </c:pt>
                </c:lvl>
              </c:multiLvlStrCache>
            </c:multiLvlStrRef>
          </c:cat>
          <c:val>
            <c:numRef>
              <c:f>'TQ GIVE'!$E$29:$E$52</c:f>
              <c:numCache>
                <c:formatCode>0.0</c:formatCode>
                <c:ptCount val="24"/>
                <c:pt idx="0">
                  <c:v>29.474485910129474</c:v>
                </c:pt>
                <c:pt idx="1">
                  <c:v>117.78370144706778</c:v>
                </c:pt>
                <c:pt idx="2">
                  <c:v>256.26237623762376</c:v>
                </c:pt>
                <c:pt idx="3">
                  <c:v>436.01104341203353</c:v>
                </c:pt>
                <c:pt idx="4">
                  <c:v>647.93602437166794</c:v>
                </c:pt>
                <c:pt idx="5">
                  <c:v>883.66336633663366</c:v>
                </c:pt>
                <c:pt idx="6">
                  <c:v>1134.139375476009</c:v>
                </c:pt>
                <c:pt idx="7">
                  <c:v>1390.1846915460776</c:v>
                </c:pt>
                <c:pt idx="8">
                  <c:v>1643.6138613861385</c:v>
                </c:pt>
                <c:pt idx="9">
                  <c:v>1885.2703731911652</c:v>
                </c:pt>
                <c:pt idx="10">
                  <c:v>2105.9405940594061</c:v>
                </c:pt>
                <c:pt idx="11">
                  <c:v>2297.5247524752476</c:v>
                </c:pt>
                <c:pt idx="12">
                  <c:v>2450.8149276466106</c:v>
                </c:pt>
                <c:pt idx="13">
                  <c:v>2556.6146230007616</c:v>
                </c:pt>
                <c:pt idx="14">
                  <c:v>2606.8069306930693</c:v>
                </c:pt>
                <c:pt idx="15">
                  <c:v>2592.1839299314547</c:v>
                </c:pt>
                <c:pt idx="16">
                  <c:v>2503.6176694592536</c:v>
                </c:pt>
                <c:pt idx="17">
                  <c:v>2332.871287128713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TORQUE</c:v>
          </c:tx>
          <c:spPr>
            <a:ln w="50800" cap="sq">
              <a:miter lim="800000"/>
            </a:ln>
          </c:spPr>
          <c:cat>
            <c:multiLvlStrRef>
              <c:f>'TQ GIVE'!$B$29:$C$52</c:f>
              <c:multiLvlStrCache>
                <c:ptCount val="24"/>
                <c:lvl>
                  <c:pt idx="0">
                    <c:v>516</c:v>
                  </c:pt>
                  <c:pt idx="1">
                    <c:v>1031</c:v>
                  </c:pt>
                  <c:pt idx="2">
                    <c:v>1547</c:v>
                  </c:pt>
                  <c:pt idx="3">
                    <c:v>2063</c:v>
                  </c:pt>
                  <c:pt idx="4">
                    <c:v>2578</c:v>
                  </c:pt>
                  <c:pt idx="5">
                    <c:v>3094</c:v>
                  </c:pt>
                  <c:pt idx="6">
                    <c:v>3610</c:v>
                  </c:pt>
                  <c:pt idx="7">
                    <c:v>4125</c:v>
                  </c:pt>
                  <c:pt idx="8">
                    <c:v>4641</c:v>
                  </c:pt>
                  <c:pt idx="9">
                    <c:v>5157</c:v>
                  </c:pt>
                  <c:pt idx="10">
                    <c:v>5672</c:v>
                  </c:pt>
                  <c:pt idx="11">
                    <c:v>6188</c:v>
                  </c:pt>
                  <c:pt idx="12">
                    <c:v>6704</c:v>
                  </c:pt>
                  <c:pt idx="13">
                    <c:v>7219</c:v>
                  </c:pt>
                  <c:pt idx="14">
                    <c:v>7735</c:v>
                  </c:pt>
                  <c:pt idx="15">
                    <c:v>8251</c:v>
                  </c:pt>
                  <c:pt idx="16">
                    <c:v>8766</c:v>
                  </c:pt>
                  <c:pt idx="17">
                    <c:v>9282</c:v>
                  </c:pt>
                  <c:pt idx="18">
                    <c:v>9798</c:v>
                  </c:pt>
                  <c:pt idx="19">
                    <c:v>10313</c:v>
                  </c:pt>
                  <c:pt idx="20">
                    <c:v>10829</c:v>
                  </c:pt>
                  <c:pt idx="21">
                    <c:v>11345</c:v>
                  </c:pt>
                  <c:pt idx="22">
                    <c:v>11860</c:v>
                  </c:pt>
                  <c:pt idx="23">
                    <c:v>12376</c:v>
                  </c:pt>
                </c:lvl>
                <c:lvl>
                  <c:pt idx="0">
                    <c:v>54</c:v>
                  </c:pt>
                  <c:pt idx="1">
                    <c:v>108</c:v>
                  </c:pt>
                  <c:pt idx="2">
                    <c:v>162</c:v>
                  </c:pt>
                  <c:pt idx="3">
                    <c:v>216</c:v>
                  </c:pt>
                  <c:pt idx="4">
                    <c:v>270</c:v>
                  </c:pt>
                  <c:pt idx="5">
                    <c:v>324</c:v>
                  </c:pt>
                  <c:pt idx="6">
                    <c:v>378</c:v>
                  </c:pt>
                  <c:pt idx="7">
                    <c:v>432</c:v>
                  </c:pt>
                  <c:pt idx="8">
                    <c:v>486</c:v>
                  </c:pt>
                  <c:pt idx="9">
                    <c:v>540</c:v>
                  </c:pt>
                  <c:pt idx="10">
                    <c:v>594</c:v>
                  </c:pt>
                  <c:pt idx="11">
                    <c:v>648</c:v>
                  </c:pt>
                  <c:pt idx="12">
                    <c:v>702</c:v>
                  </c:pt>
                  <c:pt idx="13">
                    <c:v>756</c:v>
                  </c:pt>
                  <c:pt idx="14">
                    <c:v>810</c:v>
                  </c:pt>
                  <c:pt idx="15">
                    <c:v>864</c:v>
                  </c:pt>
                  <c:pt idx="16">
                    <c:v>918</c:v>
                  </c:pt>
                  <c:pt idx="17">
                    <c:v>972</c:v>
                  </c:pt>
                  <c:pt idx="18">
                    <c:v>1026</c:v>
                  </c:pt>
                  <c:pt idx="19">
                    <c:v>1080</c:v>
                  </c:pt>
                  <c:pt idx="20">
                    <c:v>1134</c:v>
                  </c:pt>
                  <c:pt idx="21">
                    <c:v>1188</c:v>
                  </c:pt>
                  <c:pt idx="22">
                    <c:v>1242</c:v>
                  </c:pt>
                  <c:pt idx="23">
                    <c:v>1296</c:v>
                  </c:pt>
                </c:lvl>
              </c:multiLvlStrCache>
            </c:multiLvlStrRef>
          </c:cat>
          <c:val>
            <c:numRef>
              <c:f>'TQ GIVE'!$D$29:$D$52</c:f>
              <c:numCache>
                <c:formatCode>General</c:formatCode>
                <c:ptCount val="24"/>
                <c:pt idx="0">
                  <c:v>300</c:v>
                </c:pt>
                <c:pt idx="1">
                  <c:v>600</c:v>
                </c:pt>
                <c:pt idx="2">
                  <c:v>870</c:v>
                </c:pt>
                <c:pt idx="3">
                  <c:v>1110</c:v>
                </c:pt>
                <c:pt idx="4">
                  <c:v>1320</c:v>
                </c:pt>
                <c:pt idx="5">
                  <c:v>1500</c:v>
                </c:pt>
                <c:pt idx="6">
                  <c:v>1650</c:v>
                </c:pt>
                <c:pt idx="7">
                  <c:v>1770</c:v>
                </c:pt>
                <c:pt idx="8">
                  <c:v>1860</c:v>
                </c:pt>
                <c:pt idx="9">
                  <c:v>1920</c:v>
                </c:pt>
                <c:pt idx="10">
                  <c:v>1950</c:v>
                </c:pt>
                <c:pt idx="11">
                  <c:v>1950</c:v>
                </c:pt>
                <c:pt idx="12">
                  <c:v>1920</c:v>
                </c:pt>
                <c:pt idx="13">
                  <c:v>1860</c:v>
                </c:pt>
                <c:pt idx="14">
                  <c:v>1770</c:v>
                </c:pt>
                <c:pt idx="15">
                  <c:v>1650</c:v>
                </c:pt>
                <c:pt idx="16">
                  <c:v>1500</c:v>
                </c:pt>
                <c:pt idx="17">
                  <c:v>1320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0624"/>
        <c:axId val="50972160"/>
      </c:lineChart>
      <c:catAx>
        <c:axId val="509706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50972160"/>
        <c:crosses val="autoZero"/>
        <c:auto val="1"/>
        <c:lblAlgn val="ctr"/>
        <c:lblOffset val="100"/>
        <c:tickMarkSkip val="1"/>
        <c:noMultiLvlLbl val="0"/>
      </c:catAx>
      <c:valAx>
        <c:axId val="50972160"/>
        <c:scaling>
          <c:orientation val="minMax"/>
          <c:min val="1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spPr>
          <a:ln w="15875" cmpd="sng"/>
        </c:spPr>
        <c:txPr>
          <a:bodyPr/>
          <a:lstStyle/>
          <a:p>
            <a:pPr>
              <a:defRPr sz="1200" u="none" normalizeH="0" baseline="0"/>
            </a:pPr>
            <a:endParaRPr lang="el-GR"/>
          </a:p>
        </c:txPr>
        <c:crossAx val="50970624"/>
        <c:crosses val="autoZero"/>
        <c:crossBetween val="between"/>
        <c:majorUnit val="100"/>
      </c:valAx>
      <c:spPr>
        <a:noFill/>
        <a:ln w="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3116302284023017"/>
          <c:y val="0.81248337423957806"/>
          <c:w val="0.10350638018651924"/>
          <c:h val="0.10591483711151964"/>
        </c:manualLayout>
      </c:layout>
      <c:overlay val="0"/>
    </c:legend>
    <c:plotVisOnly val="1"/>
    <c:dispBlanksAs val="span"/>
    <c:showDLblsOverMax val="0"/>
  </c:chart>
  <c:spPr>
    <a:gradFill>
      <a:gsLst>
        <a:gs pos="5000">
          <a:srgbClr val="FFC000">
            <a:lumMod val="60000"/>
            <a:lumOff val="40000"/>
          </a:srgbClr>
        </a:gs>
        <a:gs pos="60000">
          <a:srgbClr val="00B050">
            <a:lumMod val="40000"/>
            <a:lumOff val="60000"/>
          </a:srgbClr>
        </a:gs>
        <a:gs pos="90000">
          <a:srgbClr val="0070C0">
            <a:lumMod val="25000"/>
            <a:lumOff val="75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85723</xdr:rowOff>
    </xdr:from>
    <xdr:to>
      <xdr:col>38</xdr:col>
      <xdr:colOff>209550</xdr:colOff>
      <xdr:row>63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85723</xdr:rowOff>
    </xdr:from>
    <xdr:to>
      <xdr:col>38</xdr:col>
      <xdr:colOff>209550</xdr:colOff>
      <xdr:row>63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J69"/>
  <sheetViews>
    <sheetView topLeftCell="A41" zoomScaleNormal="100" workbookViewId="0">
      <selection activeCell="A45" sqref="A45"/>
    </sheetView>
  </sheetViews>
  <sheetFormatPr defaultRowHeight="15" x14ac:dyDescent="0.25"/>
  <cols>
    <col min="1" max="1" width="15.85546875" customWidth="1"/>
    <col min="2" max="2" width="4.85546875" customWidth="1"/>
    <col min="3" max="3" width="7.140625" customWidth="1"/>
    <col min="4" max="4" width="9" customWidth="1"/>
    <col min="5" max="5" width="8.7109375" customWidth="1"/>
    <col min="6" max="6" width="1.7109375" customWidth="1"/>
    <col min="7" max="7" width="8.7109375" customWidth="1"/>
    <col min="8" max="8" width="1.7109375" customWidth="1"/>
    <col min="9" max="9" width="8.7109375" customWidth="1"/>
    <col min="10" max="10" width="1.7109375" customWidth="1"/>
    <col min="11" max="11" width="8.7109375" customWidth="1"/>
    <col min="12" max="12" width="1.7109375" customWidth="1"/>
    <col min="13" max="13" width="8.7109375" customWidth="1"/>
    <col min="14" max="14" width="1.7109375" customWidth="1"/>
    <col min="15" max="15" width="8.7109375" customWidth="1"/>
    <col min="16" max="16" width="1.7109375" customWidth="1"/>
    <col min="17" max="17" width="8.7109375" customWidth="1"/>
    <col min="18" max="18" width="1.7109375" customWidth="1"/>
    <col min="19" max="19" width="8.7109375" customWidth="1"/>
    <col min="20" max="20" width="1.7109375" customWidth="1"/>
    <col min="21" max="21" width="8.7109375" customWidth="1"/>
    <col min="22" max="22" width="1.7109375" customWidth="1"/>
    <col min="23" max="23" width="8.7109375" customWidth="1"/>
    <col min="24" max="24" width="1.7109375" customWidth="1"/>
    <col min="25" max="25" width="8.7109375" customWidth="1"/>
    <col min="26" max="26" width="1.7109375" customWidth="1"/>
    <col min="27" max="27" width="8.7109375" customWidth="1"/>
    <col min="28" max="28" width="1.7109375" customWidth="1"/>
    <col min="29" max="29" width="8.7109375" customWidth="1"/>
    <col min="30" max="30" width="15.140625" style="8" customWidth="1"/>
  </cols>
  <sheetData>
    <row r="2" spans="1:36" x14ac:dyDescent="0.25">
      <c r="A2">
        <v>10000</v>
      </c>
      <c r="C2">
        <v>20000</v>
      </c>
      <c r="E2">
        <v>30000</v>
      </c>
      <c r="G2">
        <v>40000</v>
      </c>
      <c r="I2">
        <v>50000</v>
      </c>
      <c r="K2">
        <v>60000</v>
      </c>
      <c r="M2">
        <v>110000</v>
      </c>
      <c r="O2">
        <v>125000</v>
      </c>
      <c r="Q2">
        <v>150000</v>
      </c>
      <c r="S2">
        <v>175000</v>
      </c>
      <c r="U2">
        <v>200000</v>
      </c>
      <c r="W2">
        <v>225000</v>
      </c>
      <c r="Y2">
        <v>250000</v>
      </c>
      <c r="AA2">
        <v>275000</v>
      </c>
      <c r="AC2">
        <v>300000</v>
      </c>
      <c r="AE2">
        <v>0.03</v>
      </c>
      <c r="AF2">
        <v>0.04</v>
      </c>
      <c r="AG2">
        <v>0.05</v>
      </c>
      <c r="AH2">
        <v>0.06</v>
      </c>
      <c r="AI2">
        <v>7.0000000000000007E-2</v>
      </c>
      <c r="AJ2">
        <v>0.08</v>
      </c>
    </row>
    <row r="4" spans="1:36" x14ac:dyDescent="0.25">
      <c r="A4">
        <v>50123</v>
      </c>
      <c r="C4">
        <v>20123</v>
      </c>
      <c r="E4">
        <v>230123</v>
      </c>
      <c r="G4">
        <v>40123</v>
      </c>
      <c r="I4">
        <v>50123</v>
      </c>
      <c r="K4">
        <v>60123</v>
      </c>
      <c r="M4">
        <v>110123</v>
      </c>
      <c r="O4">
        <v>125123</v>
      </c>
      <c r="Q4">
        <v>150123</v>
      </c>
      <c r="S4">
        <v>175123</v>
      </c>
      <c r="U4">
        <v>200123</v>
      </c>
      <c r="W4">
        <v>225123</v>
      </c>
      <c r="Y4">
        <v>250123</v>
      </c>
      <c r="AA4">
        <v>275123</v>
      </c>
      <c r="AC4">
        <v>300123</v>
      </c>
      <c r="AD4" s="8" t="s">
        <v>0</v>
      </c>
      <c r="AE4">
        <v>0.12</v>
      </c>
      <c r="AF4">
        <v>0.1</v>
      </c>
      <c r="AG4">
        <v>0.08</v>
      </c>
      <c r="AH4">
        <v>0.12</v>
      </c>
      <c r="AI4">
        <v>7.0000000000000007E-2</v>
      </c>
      <c r="AJ4">
        <v>0.16</v>
      </c>
    </row>
    <row r="5" spans="1:36" x14ac:dyDescent="0.25">
      <c r="A5">
        <f>A4+A2</f>
        <v>60123</v>
      </c>
      <c r="C5">
        <f>C4+C2</f>
        <v>40123</v>
      </c>
      <c r="E5">
        <f>E4+E2</f>
        <v>260123</v>
      </c>
      <c r="G5">
        <f>G4+G2</f>
        <v>80123</v>
      </c>
      <c r="I5">
        <f>I4+I2</f>
        <v>100123</v>
      </c>
      <c r="K5">
        <f>K4+K2</f>
        <v>120123</v>
      </c>
      <c r="M5">
        <f>M4+M2</f>
        <v>220123</v>
      </c>
      <c r="O5">
        <f>O4+O2</f>
        <v>250123</v>
      </c>
      <c r="Q5">
        <f>Q4+Q2</f>
        <v>300123</v>
      </c>
      <c r="S5">
        <f>S4+S2</f>
        <v>350123</v>
      </c>
      <c r="U5">
        <f>U4+U2</f>
        <v>400123</v>
      </c>
      <c r="W5">
        <f>W4+W2</f>
        <v>450123</v>
      </c>
      <c r="Y5">
        <f>Y4+Y2</f>
        <v>500123</v>
      </c>
      <c r="AA5">
        <f>AA4+AA2</f>
        <v>550123</v>
      </c>
      <c r="AC5">
        <f>AC4+AC2</f>
        <v>600123</v>
      </c>
      <c r="AD5" s="8" t="s">
        <v>1</v>
      </c>
      <c r="AE5">
        <f t="shared" ref="AE5:AJ5" si="0">AE4+AE2</f>
        <v>0.15</v>
      </c>
      <c r="AF5">
        <f t="shared" si="0"/>
        <v>0.14000000000000001</v>
      </c>
      <c r="AG5">
        <f t="shared" si="0"/>
        <v>0.13</v>
      </c>
      <c r="AH5">
        <f t="shared" si="0"/>
        <v>0.18</v>
      </c>
      <c r="AI5">
        <f t="shared" si="0"/>
        <v>0.14000000000000001</v>
      </c>
      <c r="AJ5">
        <f t="shared" si="0"/>
        <v>0.24</v>
      </c>
    </row>
    <row r="6" spans="1:36" x14ac:dyDescent="0.25">
      <c r="A6">
        <f>A4+A2*2</f>
        <v>70123</v>
      </c>
      <c r="C6">
        <f>C4+C2*2</f>
        <v>60123</v>
      </c>
      <c r="E6">
        <f>E4+E2*2</f>
        <v>290123</v>
      </c>
      <c r="G6">
        <f>G4+G2*2</f>
        <v>120123</v>
      </c>
      <c r="I6">
        <f>I4+I2*2</f>
        <v>150123</v>
      </c>
      <c r="K6">
        <f>K4+K2*2</f>
        <v>180123</v>
      </c>
      <c r="M6">
        <f>M4+M2*2</f>
        <v>330123</v>
      </c>
      <c r="O6">
        <f>O4+O2*2</f>
        <v>375123</v>
      </c>
      <c r="Q6">
        <f>Q4+Q2*2</f>
        <v>450123</v>
      </c>
      <c r="S6">
        <f>S4+S2*2</f>
        <v>525123</v>
      </c>
      <c r="U6">
        <f>U4+U2*2</f>
        <v>600123</v>
      </c>
      <c r="W6">
        <f>W4+W2*2</f>
        <v>675123</v>
      </c>
      <c r="Y6">
        <f>Y4+Y2*2</f>
        <v>750123</v>
      </c>
      <c r="AA6">
        <f>AA4+AA2*2</f>
        <v>825123</v>
      </c>
      <c r="AC6">
        <f>AC4+AC2*2</f>
        <v>900123</v>
      </c>
      <c r="AD6" s="8" t="s">
        <v>2</v>
      </c>
      <c r="AE6">
        <f t="shared" ref="AE6:AJ6" si="1">AE4+AE2*2</f>
        <v>0.18</v>
      </c>
      <c r="AF6">
        <f t="shared" si="1"/>
        <v>0.18</v>
      </c>
      <c r="AG6">
        <f t="shared" si="1"/>
        <v>0.18</v>
      </c>
      <c r="AH6">
        <f t="shared" si="1"/>
        <v>0.24</v>
      </c>
      <c r="AI6">
        <f t="shared" si="1"/>
        <v>0.21000000000000002</v>
      </c>
      <c r="AJ6">
        <f t="shared" si="1"/>
        <v>0.32</v>
      </c>
    </row>
    <row r="7" spans="1:36" x14ac:dyDescent="0.25">
      <c r="A7">
        <f>A4+A2*3</f>
        <v>80123</v>
      </c>
      <c r="C7">
        <f>C4+C2*3</f>
        <v>80123</v>
      </c>
      <c r="E7">
        <f>E4+E2*3</f>
        <v>320123</v>
      </c>
      <c r="G7">
        <f>G4+G2*3</f>
        <v>160123</v>
      </c>
      <c r="I7">
        <f>I4+I2*3</f>
        <v>200123</v>
      </c>
      <c r="K7">
        <f>K4+K2*3</f>
        <v>240123</v>
      </c>
      <c r="M7">
        <f>M4+M2*3</f>
        <v>440123</v>
      </c>
      <c r="O7">
        <f>O4+O2*3</f>
        <v>500123</v>
      </c>
      <c r="Q7">
        <f>Q4+Q2*3</f>
        <v>600123</v>
      </c>
      <c r="S7">
        <f>S4+S2*3</f>
        <v>700123</v>
      </c>
      <c r="U7">
        <f>U4+U2*3</f>
        <v>800123</v>
      </c>
      <c r="W7">
        <f>W4+W2*3</f>
        <v>900123</v>
      </c>
      <c r="Y7">
        <f>Y4+Y2*3</f>
        <v>1000123</v>
      </c>
      <c r="AA7">
        <f>AA4+AA2*3</f>
        <v>1100123</v>
      </c>
      <c r="AC7">
        <f>AC4+AC2*3</f>
        <v>1200123</v>
      </c>
      <c r="AD7" s="8" t="s">
        <v>3</v>
      </c>
      <c r="AE7">
        <f t="shared" ref="AE7:AJ7" si="2">AE4+AE2*3</f>
        <v>0.21</v>
      </c>
      <c r="AF7">
        <f t="shared" si="2"/>
        <v>0.22</v>
      </c>
      <c r="AG7">
        <f t="shared" si="2"/>
        <v>0.23000000000000004</v>
      </c>
      <c r="AH7">
        <f t="shared" si="2"/>
        <v>0.3</v>
      </c>
      <c r="AI7">
        <f t="shared" si="2"/>
        <v>0.28000000000000003</v>
      </c>
      <c r="AJ7">
        <f t="shared" si="2"/>
        <v>0.4</v>
      </c>
    </row>
    <row r="8" spans="1:36" x14ac:dyDescent="0.25">
      <c r="A8">
        <f>A4+A2*4</f>
        <v>90123</v>
      </c>
      <c r="C8">
        <f>C4+C2*4</f>
        <v>100123</v>
      </c>
      <c r="E8">
        <f>E4+E2*4</f>
        <v>350123</v>
      </c>
      <c r="G8">
        <f>G4+G2*4</f>
        <v>200123</v>
      </c>
      <c r="I8">
        <f>I4+I2*4</f>
        <v>250123</v>
      </c>
      <c r="K8">
        <f>K4+K2*4</f>
        <v>300123</v>
      </c>
      <c r="M8">
        <f>M4+M2*4</f>
        <v>550123</v>
      </c>
      <c r="O8">
        <f>O4+O2*4</f>
        <v>625123</v>
      </c>
      <c r="Q8">
        <f>Q4+Q2*4</f>
        <v>750123</v>
      </c>
      <c r="S8">
        <f>S4+S2*4</f>
        <v>875123</v>
      </c>
      <c r="U8">
        <f>U4+U2*4</f>
        <v>1000123</v>
      </c>
      <c r="W8">
        <f>W4+W2*4</f>
        <v>1125123</v>
      </c>
      <c r="Y8">
        <f>Y4+Y2*4</f>
        <v>1250123</v>
      </c>
      <c r="AA8">
        <f>AA4+AA2*4</f>
        <v>1375123</v>
      </c>
      <c r="AC8">
        <f>AC4+AC2*4</f>
        <v>1500123</v>
      </c>
      <c r="AD8" s="8" t="s">
        <v>4</v>
      </c>
      <c r="AE8">
        <f t="shared" ref="AE8:AJ8" si="3">AE4+AE2*4</f>
        <v>0.24</v>
      </c>
      <c r="AF8">
        <f t="shared" si="3"/>
        <v>0.26</v>
      </c>
      <c r="AG8">
        <f t="shared" si="3"/>
        <v>0.28000000000000003</v>
      </c>
      <c r="AH8">
        <f t="shared" si="3"/>
        <v>0.36</v>
      </c>
      <c r="AI8">
        <f t="shared" si="3"/>
        <v>0.35000000000000003</v>
      </c>
      <c r="AJ8">
        <f t="shared" si="3"/>
        <v>0.48</v>
      </c>
    </row>
    <row r="9" spans="1:36" x14ac:dyDescent="0.25">
      <c r="A9">
        <f>A4+A2*5</f>
        <v>100123</v>
      </c>
      <c r="C9">
        <f>C4+C2*5</f>
        <v>120123</v>
      </c>
      <c r="E9">
        <f>E4+E2*5</f>
        <v>380123</v>
      </c>
      <c r="G9">
        <f>G4+G2*5</f>
        <v>240123</v>
      </c>
      <c r="I9">
        <f>I4+I2*5</f>
        <v>300123</v>
      </c>
      <c r="K9">
        <f>K4+K2*5</f>
        <v>360123</v>
      </c>
      <c r="M9">
        <f>M4+M2*5</f>
        <v>660123</v>
      </c>
      <c r="O9">
        <f>O4+O2*5</f>
        <v>750123</v>
      </c>
      <c r="Q9">
        <f>Q4+Q2*5</f>
        <v>900123</v>
      </c>
      <c r="S9">
        <f>S4+S2*5</f>
        <v>1050123</v>
      </c>
      <c r="U9">
        <f>U4+U2*5</f>
        <v>1200123</v>
      </c>
      <c r="W9">
        <f>W4+W2*5</f>
        <v>1350123</v>
      </c>
      <c r="Y9">
        <f>Y4+Y2*5</f>
        <v>1500123</v>
      </c>
      <c r="AA9">
        <f>AA4+AA2*5</f>
        <v>1650123</v>
      </c>
      <c r="AC9">
        <f>AC4+AC2*5</f>
        <v>1800123</v>
      </c>
      <c r="AD9" s="8" t="s">
        <v>5</v>
      </c>
      <c r="AE9">
        <f t="shared" ref="AE9:AJ9" si="4">AE4+AE2*5</f>
        <v>0.27</v>
      </c>
      <c r="AF9">
        <f t="shared" si="4"/>
        <v>0.30000000000000004</v>
      </c>
      <c r="AG9">
        <f t="shared" si="4"/>
        <v>0.33</v>
      </c>
      <c r="AH9">
        <f t="shared" si="4"/>
        <v>0.42</v>
      </c>
      <c r="AI9">
        <f t="shared" si="4"/>
        <v>0.42000000000000004</v>
      </c>
      <c r="AJ9">
        <f t="shared" si="4"/>
        <v>0.56000000000000005</v>
      </c>
    </row>
    <row r="10" spans="1:36" x14ac:dyDescent="0.25">
      <c r="A10">
        <f>A4+A2*6</f>
        <v>110123</v>
      </c>
      <c r="C10">
        <f>C4+C2*6</f>
        <v>140123</v>
      </c>
      <c r="E10">
        <f>E4+E2*6</f>
        <v>410123</v>
      </c>
      <c r="G10">
        <f>G4+G2*6</f>
        <v>280123</v>
      </c>
      <c r="I10">
        <f>I4+I2*6</f>
        <v>350123</v>
      </c>
      <c r="K10">
        <f>K4+K2*6</f>
        <v>420123</v>
      </c>
      <c r="M10">
        <f>M4+M2*6</f>
        <v>770123</v>
      </c>
      <c r="O10">
        <f>O4+O2*6</f>
        <v>875123</v>
      </c>
      <c r="Q10">
        <f>Q4+Q2*6</f>
        <v>1050123</v>
      </c>
      <c r="S10">
        <f>S4+S2*6</f>
        <v>1225123</v>
      </c>
      <c r="U10">
        <f>U4+U2*6</f>
        <v>1400123</v>
      </c>
      <c r="W10">
        <f>W4+W2*6</f>
        <v>1575123</v>
      </c>
      <c r="Y10">
        <f>Y4+Y2*6</f>
        <v>1750123</v>
      </c>
      <c r="AA10">
        <f>AA4+AA2*6</f>
        <v>1925123</v>
      </c>
      <c r="AC10">
        <f>AC4+AC2*6</f>
        <v>2100123</v>
      </c>
      <c r="AD10" s="8" t="s">
        <v>6</v>
      </c>
      <c r="AE10">
        <f t="shared" ref="AE10:AJ10" si="5">AE4+AE2*6</f>
        <v>0.3</v>
      </c>
      <c r="AF10">
        <f t="shared" si="5"/>
        <v>0.33999999999999997</v>
      </c>
      <c r="AG10">
        <f t="shared" si="5"/>
        <v>0.38000000000000006</v>
      </c>
      <c r="AH10">
        <f t="shared" si="5"/>
        <v>0.48</v>
      </c>
      <c r="AI10">
        <f t="shared" si="5"/>
        <v>0.49000000000000005</v>
      </c>
      <c r="AJ10">
        <f t="shared" si="5"/>
        <v>0.64</v>
      </c>
    </row>
    <row r="11" spans="1:36" x14ac:dyDescent="0.25">
      <c r="A11">
        <f>A4+A2*7</f>
        <v>120123</v>
      </c>
      <c r="C11">
        <f>C4+C2*7</f>
        <v>160123</v>
      </c>
      <c r="E11">
        <f>E4+E2*7</f>
        <v>440123</v>
      </c>
      <c r="G11">
        <f>G4+G2*7</f>
        <v>320123</v>
      </c>
      <c r="I11">
        <f>I4+I2*7</f>
        <v>400123</v>
      </c>
      <c r="K11">
        <f>K4+K2*7</f>
        <v>480123</v>
      </c>
      <c r="M11">
        <f>M4+M2*7</f>
        <v>880123</v>
      </c>
      <c r="O11">
        <f>O4+O2*7</f>
        <v>1000123</v>
      </c>
      <c r="Q11">
        <f>Q4+Q2*7</f>
        <v>1200123</v>
      </c>
      <c r="S11">
        <f>S4+S2*7</f>
        <v>1400123</v>
      </c>
      <c r="U11">
        <f>U4+U2*7</f>
        <v>1600123</v>
      </c>
      <c r="W11">
        <f>W4+W2*7</f>
        <v>1800123</v>
      </c>
      <c r="Y11">
        <f>Y4+Y2*7</f>
        <v>2000123</v>
      </c>
      <c r="AA11">
        <f>AA4+AA2*7</f>
        <v>2200123</v>
      </c>
      <c r="AC11">
        <f>AC4+AC2*7</f>
        <v>2400123</v>
      </c>
      <c r="AE11">
        <f t="shared" ref="AE11:AJ11" si="6">AE4+AE2*7</f>
        <v>0.32999999999999996</v>
      </c>
      <c r="AF11">
        <f t="shared" si="6"/>
        <v>0.38</v>
      </c>
      <c r="AG11">
        <f t="shared" si="6"/>
        <v>0.43000000000000005</v>
      </c>
      <c r="AH11">
        <f t="shared" si="6"/>
        <v>0.54</v>
      </c>
      <c r="AI11">
        <f t="shared" si="6"/>
        <v>0.56000000000000005</v>
      </c>
      <c r="AJ11">
        <f t="shared" si="6"/>
        <v>0.72000000000000008</v>
      </c>
    </row>
    <row r="12" spans="1:36" x14ac:dyDescent="0.25">
      <c r="A12">
        <f>A4+A2*8</f>
        <v>130123</v>
      </c>
      <c r="C12">
        <f>C4+C2*8</f>
        <v>180123</v>
      </c>
      <c r="E12">
        <f>E4+E2*8</f>
        <v>470123</v>
      </c>
      <c r="G12">
        <f>G4+G2*8</f>
        <v>360123</v>
      </c>
      <c r="I12">
        <f>I4+I2*8</f>
        <v>450123</v>
      </c>
      <c r="K12">
        <f>K4+K2*8</f>
        <v>540123</v>
      </c>
      <c r="M12">
        <f>M4+M2*8</f>
        <v>990123</v>
      </c>
      <c r="O12">
        <f>O4+O2*8</f>
        <v>1125123</v>
      </c>
      <c r="Q12">
        <f>Q4+Q2*8</f>
        <v>1350123</v>
      </c>
      <c r="S12">
        <f>S4+S2*8</f>
        <v>1575123</v>
      </c>
      <c r="U12">
        <f>U4+U2*8</f>
        <v>1800123</v>
      </c>
      <c r="W12">
        <f>W4+W2*8</f>
        <v>2025123</v>
      </c>
      <c r="Y12">
        <f>Y4+Y2*8</f>
        <v>2250123</v>
      </c>
      <c r="AA12">
        <f>AA4+AA2*8</f>
        <v>2475123</v>
      </c>
      <c r="AC12">
        <f>AC4+AC2*8</f>
        <v>2700123</v>
      </c>
      <c r="AE12">
        <f t="shared" ref="AE12:AJ12" si="7">AE4+AE2*8</f>
        <v>0.36</v>
      </c>
      <c r="AF12">
        <f t="shared" si="7"/>
        <v>0.42000000000000004</v>
      </c>
      <c r="AG12">
        <f t="shared" si="7"/>
        <v>0.48000000000000004</v>
      </c>
      <c r="AH12">
        <f t="shared" si="7"/>
        <v>0.6</v>
      </c>
      <c r="AI12">
        <f t="shared" si="7"/>
        <v>0.63000000000000012</v>
      </c>
      <c r="AJ12">
        <f t="shared" si="7"/>
        <v>0.8</v>
      </c>
    </row>
    <row r="13" spans="1:36" x14ac:dyDescent="0.25">
      <c r="A13">
        <f>A4+A2*9</f>
        <v>140123</v>
      </c>
      <c r="C13">
        <f>C4+C2*9</f>
        <v>200123</v>
      </c>
      <c r="E13">
        <f>E4+E2*9</f>
        <v>500123</v>
      </c>
      <c r="G13">
        <f>G4+G2*9</f>
        <v>400123</v>
      </c>
      <c r="I13">
        <f>I4+I2*9</f>
        <v>500123</v>
      </c>
      <c r="K13">
        <f>K4+K2*9</f>
        <v>600123</v>
      </c>
      <c r="M13">
        <f>M4+M2*9</f>
        <v>1100123</v>
      </c>
      <c r="O13">
        <f>O4+O2*9</f>
        <v>1250123</v>
      </c>
      <c r="Q13">
        <f>Q4+Q2*9</f>
        <v>1500123</v>
      </c>
      <c r="S13">
        <f>S4+S2*9</f>
        <v>1750123</v>
      </c>
      <c r="U13">
        <f>U4+U2*9</f>
        <v>2000123</v>
      </c>
      <c r="W13">
        <f>W4+W2*9</f>
        <v>2250123</v>
      </c>
      <c r="Y13">
        <f>Y4+Y2*9</f>
        <v>2500123</v>
      </c>
      <c r="AA13">
        <f>AA4+AA2*9</f>
        <v>2750123</v>
      </c>
      <c r="AC13">
        <f>AC4+AC2*9</f>
        <v>3000123</v>
      </c>
      <c r="AE13">
        <f t="shared" ref="AE13:AJ13" si="8">AE4+AE2*9</f>
        <v>0.39</v>
      </c>
      <c r="AF13">
        <f t="shared" si="8"/>
        <v>0.45999999999999996</v>
      </c>
      <c r="AG13">
        <f t="shared" si="8"/>
        <v>0.53</v>
      </c>
      <c r="AH13">
        <f t="shared" si="8"/>
        <v>0.66</v>
      </c>
      <c r="AI13">
        <f t="shared" si="8"/>
        <v>0.70000000000000018</v>
      </c>
      <c r="AJ13">
        <f t="shared" si="8"/>
        <v>0.88</v>
      </c>
    </row>
    <row r="14" spans="1:36" x14ac:dyDescent="0.25">
      <c r="A14">
        <f>A4+A2*10</f>
        <v>150123</v>
      </c>
      <c r="C14">
        <f>C4+C2*10</f>
        <v>220123</v>
      </c>
      <c r="E14">
        <f>E4+E2*10</f>
        <v>530123</v>
      </c>
      <c r="G14">
        <f>G4+G2*10</f>
        <v>440123</v>
      </c>
      <c r="I14">
        <f>I4+I2*10</f>
        <v>550123</v>
      </c>
      <c r="K14">
        <f>K4+K2*10</f>
        <v>660123</v>
      </c>
      <c r="M14">
        <f>M4+M2*10</f>
        <v>1210123</v>
      </c>
      <c r="O14">
        <f>O4+O2*10</f>
        <v>1375123</v>
      </c>
      <c r="Q14">
        <f>Q4+Q2*10</f>
        <v>1650123</v>
      </c>
      <c r="S14">
        <f>S4+S2*10</f>
        <v>1925123</v>
      </c>
      <c r="U14">
        <f>U4+U2*10</f>
        <v>2200123</v>
      </c>
      <c r="W14">
        <f>W4+W2*10</f>
        <v>2475123</v>
      </c>
      <c r="Y14">
        <f>Y4+Y2*10</f>
        <v>2750123</v>
      </c>
      <c r="AA14">
        <f>AA4+AA2*10</f>
        <v>3025123</v>
      </c>
      <c r="AC14">
        <f>AC4+AC2*10</f>
        <v>3300123</v>
      </c>
      <c r="AE14">
        <f t="shared" ref="AE14:AJ14" si="9">AE4+AE2*10</f>
        <v>0.42</v>
      </c>
      <c r="AF14">
        <f t="shared" si="9"/>
        <v>0.5</v>
      </c>
      <c r="AG14">
        <f t="shared" si="9"/>
        <v>0.57999999999999996</v>
      </c>
      <c r="AH14">
        <f t="shared" si="9"/>
        <v>0.72</v>
      </c>
      <c r="AI14">
        <f t="shared" si="9"/>
        <v>0.77</v>
      </c>
      <c r="AJ14">
        <f t="shared" si="9"/>
        <v>0.96000000000000008</v>
      </c>
    </row>
    <row r="15" spans="1:36" x14ac:dyDescent="0.25">
      <c r="A15">
        <f>A4+A2*11</f>
        <v>160123</v>
      </c>
      <c r="C15">
        <f>C4+C2*11</f>
        <v>240123</v>
      </c>
      <c r="E15">
        <f>E4+E2*11</f>
        <v>560123</v>
      </c>
      <c r="G15">
        <f>G4+G2*11</f>
        <v>480123</v>
      </c>
      <c r="I15">
        <f>I4+I2*11</f>
        <v>600123</v>
      </c>
      <c r="K15">
        <f>K4+K2*11</f>
        <v>720123</v>
      </c>
      <c r="M15">
        <f>M4+M2*11</f>
        <v>1320123</v>
      </c>
      <c r="O15">
        <f>O4+O2*11</f>
        <v>1500123</v>
      </c>
      <c r="Q15">
        <f>Q4+Q2*11</f>
        <v>1800123</v>
      </c>
      <c r="S15">
        <f>S4+S2*11</f>
        <v>2100123</v>
      </c>
      <c r="U15">
        <f>U4+U2*11</f>
        <v>2400123</v>
      </c>
      <c r="W15">
        <f>W4+W2*11</f>
        <v>2700123</v>
      </c>
      <c r="Y15">
        <f>Y4+Y2*11</f>
        <v>3000123</v>
      </c>
      <c r="AA15">
        <f>AA4+AA2*11</f>
        <v>3300123</v>
      </c>
      <c r="AC15">
        <f>AC4+AC2*11</f>
        <v>3600123</v>
      </c>
      <c r="AE15">
        <f t="shared" ref="AE15:AJ15" si="10">AE4+AE2*11</f>
        <v>0.44999999999999996</v>
      </c>
      <c r="AF15">
        <f t="shared" si="10"/>
        <v>0.54</v>
      </c>
      <c r="AG15">
        <f t="shared" si="10"/>
        <v>0.63</v>
      </c>
      <c r="AH15">
        <f t="shared" si="10"/>
        <v>0.77999999999999992</v>
      </c>
      <c r="AI15">
        <f t="shared" si="10"/>
        <v>0.84000000000000008</v>
      </c>
      <c r="AJ15">
        <f t="shared" si="10"/>
        <v>1.04</v>
      </c>
    </row>
    <row r="16" spans="1:36" x14ac:dyDescent="0.25">
      <c r="A16">
        <f>A4+A2*12</f>
        <v>170123</v>
      </c>
      <c r="C16">
        <f>C4+C2*12</f>
        <v>260123</v>
      </c>
      <c r="E16">
        <f>E4+E2*12</f>
        <v>590123</v>
      </c>
      <c r="G16">
        <f>G4+G2*12</f>
        <v>520123</v>
      </c>
      <c r="I16">
        <f>I4+I2*12</f>
        <v>650123</v>
      </c>
      <c r="K16">
        <f>K4+K2*12</f>
        <v>780123</v>
      </c>
      <c r="M16">
        <f>M4+M2*12</f>
        <v>1430123</v>
      </c>
      <c r="O16">
        <f>O4+O2*12</f>
        <v>1625123</v>
      </c>
      <c r="Q16">
        <f>Q4+Q2*12</f>
        <v>1950123</v>
      </c>
      <c r="S16">
        <f>S4+S2*12</f>
        <v>2275123</v>
      </c>
      <c r="U16">
        <f>U4+U2*12</f>
        <v>2600123</v>
      </c>
      <c r="W16">
        <f>W4+W2*12</f>
        <v>2925123</v>
      </c>
      <c r="Y16">
        <f>Y4+Y2*12</f>
        <v>3250123</v>
      </c>
      <c r="AA16">
        <f>AA4+AA2*12</f>
        <v>3575123</v>
      </c>
      <c r="AC16">
        <f>AC4+AC2*12</f>
        <v>3900123</v>
      </c>
      <c r="AE16">
        <f t="shared" ref="AE16:AJ16" si="11">AE4+AE2*12</f>
        <v>0.48</v>
      </c>
      <c r="AF16">
        <f t="shared" si="11"/>
        <v>0.57999999999999996</v>
      </c>
      <c r="AG16">
        <f t="shared" si="11"/>
        <v>0.68</v>
      </c>
      <c r="AH16">
        <f t="shared" si="11"/>
        <v>0.84</v>
      </c>
      <c r="AI16">
        <f t="shared" si="11"/>
        <v>0.91000000000000014</v>
      </c>
      <c r="AJ16">
        <f t="shared" si="11"/>
        <v>1.1199999999999999</v>
      </c>
    </row>
    <row r="17" spans="1:36" x14ac:dyDescent="0.25">
      <c r="A17">
        <f>A4+A2*13</f>
        <v>180123</v>
      </c>
      <c r="C17">
        <f>C4+C2*13</f>
        <v>280123</v>
      </c>
      <c r="E17">
        <f>E4+E2*13</f>
        <v>620123</v>
      </c>
      <c r="G17">
        <f>G4+G2*13</f>
        <v>560123</v>
      </c>
      <c r="I17">
        <f>I4+I2*13</f>
        <v>700123</v>
      </c>
      <c r="K17">
        <f>K4+K2*13</f>
        <v>840123</v>
      </c>
      <c r="M17">
        <f>M4+M2*13</f>
        <v>1540123</v>
      </c>
      <c r="O17">
        <f>O4+O2*13</f>
        <v>1750123</v>
      </c>
      <c r="Q17">
        <f>Q4+Q2*13</f>
        <v>2100123</v>
      </c>
      <c r="S17">
        <f>S4+S2*13</f>
        <v>2450123</v>
      </c>
      <c r="U17">
        <f>U4+U2*13</f>
        <v>2800123</v>
      </c>
      <c r="W17">
        <f>W4+W2*13</f>
        <v>3150123</v>
      </c>
      <c r="Y17">
        <f>Y4+Y2*13</f>
        <v>3500123</v>
      </c>
      <c r="AA17">
        <f>AA4+AA2*13</f>
        <v>3850123</v>
      </c>
      <c r="AC17">
        <f>AC4+AC2*13</f>
        <v>4200123</v>
      </c>
      <c r="AE17">
        <f t="shared" ref="AE17:AJ17" si="12">AE4+AE2*13</f>
        <v>0.51</v>
      </c>
      <c r="AF17">
        <f t="shared" si="12"/>
        <v>0.62</v>
      </c>
      <c r="AG17">
        <f t="shared" si="12"/>
        <v>0.73</v>
      </c>
      <c r="AH17">
        <f t="shared" si="12"/>
        <v>0.9</v>
      </c>
      <c r="AI17">
        <f t="shared" si="12"/>
        <v>0.9800000000000002</v>
      </c>
      <c r="AJ17">
        <f t="shared" si="12"/>
        <v>1.2</v>
      </c>
    </row>
    <row r="18" spans="1:36" x14ac:dyDescent="0.25">
      <c r="A18">
        <f>A4+A2*14</f>
        <v>190123</v>
      </c>
      <c r="C18">
        <f>C4+C2*14</f>
        <v>300123</v>
      </c>
      <c r="E18">
        <f>E4+E2*14</f>
        <v>650123</v>
      </c>
      <c r="G18">
        <f>G4+G2*14</f>
        <v>600123</v>
      </c>
      <c r="I18">
        <f>I4+I2*14</f>
        <v>750123</v>
      </c>
      <c r="K18">
        <f>K4+K2*14</f>
        <v>900123</v>
      </c>
      <c r="M18">
        <f>M4+M2*14</f>
        <v>1650123</v>
      </c>
      <c r="O18">
        <f>O4+O2*14</f>
        <v>1875123</v>
      </c>
      <c r="Q18">
        <f>Q4+Q2*14</f>
        <v>2250123</v>
      </c>
      <c r="S18">
        <f>S4+S2*14</f>
        <v>2625123</v>
      </c>
      <c r="U18">
        <f>U4+U2*14</f>
        <v>3000123</v>
      </c>
      <c r="W18">
        <f>W4+W2*14</f>
        <v>3375123</v>
      </c>
      <c r="Y18">
        <f>Y4+Y2*14</f>
        <v>3750123</v>
      </c>
      <c r="AA18">
        <f>AA4+AA2*14</f>
        <v>4125123</v>
      </c>
      <c r="AC18">
        <f>AC4+AC2*14</f>
        <v>4500123</v>
      </c>
      <c r="AE18">
        <f t="shared" ref="AE18:AJ18" si="13">AE4+AE2*14</f>
        <v>0.54</v>
      </c>
      <c r="AF18">
        <f t="shared" si="13"/>
        <v>0.66</v>
      </c>
      <c r="AG18">
        <f t="shared" si="13"/>
        <v>0.78</v>
      </c>
      <c r="AH18">
        <f t="shared" si="13"/>
        <v>0.96</v>
      </c>
      <c r="AI18">
        <f t="shared" si="13"/>
        <v>1.05</v>
      </c>
      <c r="AJ18">
        <f t="shared" si="13"/>
        <v>1.28</v>
      </c>
    </row>
    <row r="19" spans="1:36" x14ac:dyDescent="0.25">
      <c r="A19">
        <f>A4+A2*15</f>
        <v>200123</v>
      </c>
      <c r="C19">
        <f>C4+C2*15</f>
        <v>320123</v>
      </c>
      <c r="E19">
        <f>E4+E2*15</f>
        <v>680123</v>
      </c>
      <c r="G19">
        <f>G4+G2*15</f>
        <v>640123</v>
      </c>
      <c r="I19">
        <f>I4+I2*15</f>
        <v>800123</v>
      </c>
      <c r="K19">
        <f>K4+K2*15</f>
        <v>960123</v>
      </c>
      <c r="M19">
        <f>M4+M2*15</f>
        <v>1760123</v>
      </c>
      <c r="O19">
        <f>O4+O2*15</f>
        <v>2000123</v>
      </c>
      <c r="Q19">
        <f>Q4+Q2*15</f>
        <v>2400123</v>
      </c>
      <c r="S19">
        <f>S4+S2*15</f>
        <v>2800123</v>
      </c>
      <c r="U19">
        <f>U4+U2*15</f>
        <v>3200123</v>
      </c>
      <c r="W19">
        <f>W4+W2*15</f>
        <v>3600123</v>
      </c>
      <c r="Y19">
        <f>Y4+Y2*15</f>
        <v>4000123</v>
      </c>
      <c r="AA19">
        <f>AA4+AA2*15</f>
        <v>4400123</v>
      </c>
      <c r="AC19">
        <f>AC4+AC2*15</f>
        <v>4800123</v>
      </c>
      <c r="AE19">
        <f t="shared" ref="AE19:AJ19" si="14">AE4+AE2*15</f>
        <v>0.56999999999999995</v>
      </c>
      <c r="AF19">
        <f t="shared" si="14"/>
        <v>0.7</v>
      </c>
      <c r="AG19">
        <f t="shared" si="14"/>
        <v>0.83</v>
      </c>
      <c r="AH19">
        <f t="shared" si="14"/>
        <v>1.02</v>
      </c>
      <c r="AI19">
        <f t="shared" si="14"/>
        <v>1.1200000000000001</v>
      </c>
      <c r="AJ19">
        <f t="shared" si="14"/>
        <v>1.3599999999999999</v>
      </c>
    </row>
    <row r="20" spans="1:36" x14ac:dyDescent="0.25">
      <c r="A20">
        <f>A4+A2*16</f>
        <v>210123</v>
      </c>
      <c r="C20">
        <f>C4+C2*16</f>
        <v>340123</v>
      </c>
      <c r="E20">
        <f>E4+E2*16</f>
        <v>710123</v>
      </c>
      <c r="G20">
        <f>G4+G2*16</f>
        <v>680123</v>
      </c>
      <c r="I20">
        <f>I4+I2*16</f>
        <v>850123</v>
      </c>
      <c r="K20">
        <f>K4+K2*16</f>
        <v>1020123</v>
      </c>
      <c r="M20">
        <f>M4+M2*16</f>
        <v>1870123</v>
      </c>
      <c r="O20">
        <f>O4+O2*16</f>
        <v>2125123</v>
      </c>
      <c r="Q20">
        <f>Q4+Q2*16</f>
        <v>2550123</v>
      </c>
      <c r="S20">
        <f>S4+S2*16</f>
        <v>2975123</v>
      </c>
      <c r="U20">
        <f>U4+U2*16</f>
        <v>3400123</v>
      </c>
      <c r="W20">
        <f>W4+W2*16</f>
        <v>3825123</v>
      </c>
      <c r="Y20">
        <f>Y4+Y2*16</f>
        <v>4250123</v>
      </c>
      <c r="AA20">
        <f>AA4+AA2*16</f>
        <v>4675123</v>
      </c>
      <c r="AC20">
        <f>AC4+AC2*16</f>
        <v>5100123</v>
      </c>
      <c r="AE20">
        <f t="shared" ref="AE20:AJ20" si="15">AE4+AE2*16</f>
        <v>0.6</v>
      </c>
      <c r="AF20">
        <f t="shared" si="15"/>
        <v>0.74</v>
      </c>
      <c r="AG20">
        <f t="shared" si="15"/>
        <v>0.88</v>
      </c>
      <c r="AH20">
        <f t="shared" si="15"/>
        <v>1.08</v>
      </c>
      <c r="AI20">
        <f t="shared" si="15"/>
        <v>1.1900000000000002</v>
      </c>
      <c r="AJ20">
        <f t="shared" si="15"/>
        <v>1.44</v>
      </c>
    </row>
    <row r="21" spans="1:36" x14ac:dyDescent="0.25">
      <c r="A21">
        <f>A4+A2*17</f>
        <v>220123</v>
      </c>
      <c r="C21">
        <f>C4+C2*17</f>
        <v>360123</v>
      </c>
      <c r="E21">
        <f>E4+E2*17</f>
        <v>740123</v>
      </c>
      <c r="G21">
        <f>G4+G2*17</f>
        <v>720123</v>
      </c>
      <c r="I21">
        <f>I4+I2*17</f>
        <v>900123</v>
      </c>
      <c r="K21">
        <f>K4+K2*17</f>
        <v>1080123</v>
      </c>
      <c r="M21">
        <f>M4+M2*17</f>
        <v>1980123</v>
      </c>
      <c r="O21">
        <f>O4+O2*17</f>
        <v>2250123</v>
      </c>
      <c r="Q21">
        <f>Q4+Q2*17</f>
        <v>2700123</v>
      </c>
      <c r="S21">
        <f>S4+S2*17</f>
        <v>3150123</v>
      </c>
      <c r="U21">
        <f>U4+U2*17</f>
        <v>3600123</v>
      </c>
      <c r="W21">
        <f>W4+W2*17</f>
        <v>4050123</v>
      </c>
      <c r="Y21">
        <f>Y4+Y2*17</f>
        <v>4500123</v>
      </c>
      <c r="AA21">
        <f>AA4+AA2*17</f>
        <v>4950123</v>
      </c>
      <c r="AC21">
        <f>AC4+AC2*17</f>
        <v>5400123</v>
      </c>
      <c r="AE21">
        <f t="shared" ref="AE21:AJ21" si="16">AE4+AE2*17</f>
        <v>0.63</v>
      </c>
      <c r="AF21">
        <f t="shared" si="16"/>
        <v>0.78</v>
      </c>
      <c r="AG21">
        <f t="shared" si="16"/>
        <v>0.93</v>
      </c>
      <c r="AH21">
        <f t="shared" si="16"/>
        <v>1.1400000000000001</v>
      </c>
      <c r="AI21">
        <f t="shared" si="16"/>
        <v>1.2600000000000002</v>
      </c>
      <c r="AJ21">
        <f t="shared" si="16"/>
        <v>1.52</v>
      </c>
    </row>
    <row r="22" spans="1:36" x14ac:dyDescent="0.25">
      <c r="A22">
        <f>A4+A2*18</f>
        <v>230123</v>
      </c>
      <c r="C22">
        <f>C4+C2*18</f>
        <v>380123</v>
      </c>
      <c r="E22">
        <f>E4+E2*18</f>
        <v>770123</v>
      </c>
      <c r="G22">
        <f>G4+G2*18</f>
        <v>760123</v>
      </c>
      <c r="I22">
        <f>I4+I2*18</f>
        <v>950123</v>
      </c>
      <c r="K22">
        <f>K4+K2*18</f>
        <v>1140123</v>
      </c>
      <c r="M22">
        <f>M4+M2*18</f>
        <v>2090123</v>
      </c>
      <c r="O22">
        <f>O4+O2*18</f>
        <v>2375123</v>
      </c>
      <c r="Q22">
        <f>Q4+Q2*18</f>
        <v>2850123</v>
      </c>
      <c r="S22">
        <f>S4+S2*18</f>
        <v>3325123</v>
      </c>
      <c r="U22">
        <f>U4+U2*18</f>
        <v>3800123</v>
      </c>
      <c r="W22">
        <f>W4+W2*18</f>
        <v>4275123</v>
      </c>
      <c r="Y22">
        <f>Y4+Y2*18</f>
        <v>4750123</v>
      </c>
      <c r="AA22">
        <f>AA4+AA2*18</f>
        <v>5225123</v>
      </c>
      <c r="AC22">
        <f>AC4+AC2*18</f>
        <v>5700123</v>
      </c>
      <c r="AE22">
        <f t="shared" ref="AE22:AJ22" si="17">AE4+AE2*18</f>
        <v>0.66</v>
      </c>
      <c r="AF22">
        <f t="shared" si="17"/>
        <v>0.82</v>
      </c>
      <c r="AG22">
        <f t="shared" si="17"/>
        <v>0.98</v>
      </c>
      <c r="AH22">
        <f t="shared" si="17"/>
        <v>1.2000000000000002</v>
      </c>
      <c r="AI22">
        <f t="shared" si="17"/>
        <v>1.3300000000000003</v>
      </c>
      <c r="AJ22">
        <f t="shared" si="17"/>
        <v>1.5999999999999999</v>
      </c>
    </row>
    <row r="23" spans="1:36" x14ac:dyDescent="0.25">
      <c r="A23">
        <f>A4+A2*19</f>
        <v>240123</v>
      </c>
      <c r="C23">
        <f>C4+C2*19</f>
        <v>400123</v>
      </c>
      <c r="E23">
        <f>E4+E2*19</f>
        <v>800123</v>
      </c>
      <c r="G23">
        <f>G4+G2*19</f>
        <v>800123</v>
      </c>
      <c r="I23">
        <f>I4+I2*19</f>
        <v>1000123</v>
      </c>
      <c r="K23">
        <f>K4+K2*19</f>
        <v>1200123</v>
      </c>
      <c r="M23">
        <f>M4+M2*19</f>
        <v>2200123</v>
      </c>
      <c r="O23">
        <f>O4+O2*19</f>
        <v>2500123</v>
      </c>
      <c r="Q23">
        <f>Q4+Q2*19</f>
        <v>3000123</v>
      </c>
      <c r="S23">
        <f>S4+S2*19</f>
        <v>3500123</v>
      </c>
      <c r="U23">
        <f>U4+U2*19</f>
        <v>4000123</v>
      </c>
      <c r="W23">
        <f>W4+W2*19</f>
        <v>4500123</v>
      </c>
      <c r="Y23">
        <f>Y4+Y2*19</f>
        <v>5000123</v>
      </c>
      <c r="AA23">
        <f>AA4+AA2*19</f>
        <v>5500123</v>
      </c>
      <c r="AC23">
        <f>AC4+AC2*19</f>
        <v>6000123</v>
      </c>
      <c r="AE23">
        <f t="shared" ref="AE23:AJ23" si="18">AE4+AE2*19</f>
        <v>0.69</v>
      </c>
      <c r="AF23">
        <f t="shared" si="18"/>
        <v>0.86</v>
      </c>
      <c r="AG23">
        <f t="shared" si="18"/>
        <v>1.03</v>
      </c>
      <c r="AH23">
        <f t="shared" si="18"/>
        <v>1.2599999999999998</v>
      </c>
      <c r="AI23">
        <f t="shared" si="18"/>
        <v>1.4000000000000001</v>
      </c>
      <c r="AJ23">
        <f t="shared" si="18"/>
        <v>1.68</v>
      </c>
    </row>
    <row r="24" spans="1:36" x14ac:dyDescent="0.25">
      <c r="A24">
        <f>A4+A2*20</f>
        <v>250123</v>
      </c>
      <c r="C24">
        <f>C4+C2*20</f>
        <v>420123</v>
      </c>
      <c r="E24">
        <f>E4+E2*20</f>
        <v>830123</v>
      </c>
      <c r="G24">
        <f>G4+G2*20</f>
        <v>840123</v>
      </c>
      <c r="I24">
        <f>I4+I2*20</f>
        <v>1050123</v>
      </c>
      <c r="K24">
        <f>K4+K2*20</f>
        <v>1260123</v>
      </c>
      <c r="M24">
        <f>M4+M2*20</f>
        <v>2310123</v>
      </c>
      <c r="O24">
        <f>O4+O2*20</f>
        <v>2625123</v>
      </c>
      <c r="Q24">
        <f>Q4+Q2*20</f>
        <v>3150123</v>
      </c>
      <c r="S24">
        <f>S4+S2*20</f>
        <v>3675123</v>
      </c>
      <c r="U24">
        <f>U4+U2*20</f>
        <v>4200123</v>
      </c>
      <c r="W24">
        <f>W4+W2*20</f>
        <v>4725123</v>
      </c>
      <c r="Y24">
        <f>Y4+Y2*20</f>
        <v>5250123</v>
      </c>
      <c r="AA24">
        <f>AA4+AA2*20</f>
        <v>5775123</v>
      </c>
      <c r="AC24">
        <f>AC4+AC2*20</f>
        <v>6300123</v>
      </c>
      <c r="AE24">
        <f t="shared" ref="AE24:AJ24" si="19">AE4+AE2*20</f>
        <v>0.72</v>
      </c>
      <c r="AF24">
        <f t="shared" si="19"/>
        <v>0.9</v>
      </c>
      <c r="AG24">
        <f t="shared" si="19"/>
        <v>1.08</v>
      </c>
      <c r="AH24">
        <f t="shared" si="19"/>
        <v>1.3199999999999998</v>
      </c>
      <c r="AI24">
        <f t="shared" si="19"/>
        <v>1.4700000000000002</v>
      </c>
      <c r="AJ24">
        <f t="shared" si="19"/>
        <v>1.76</v>
      </c>
    </row>
    <row r="25" spans="1:36" x14ac:dyDescent="0.25">
      <c r="A25">
        <f>A4+A2*21</f>
        <v>260123</v>
      </c>
      <c r="C25">
        <f>C4+C2*21</f>
        <v>440123</v>
      </c>
      <c r="E25">
        <f>E4+E2*21</f>
        <v>860123</v>
      </c>
      <c r="G25">
        <f>G4+G2*21</f>
        <v>880123</v>
      </c>
      <c r="I25">
        <f>I4+I2*21</f>
        <v>1100123</v>
      </c>
      <c r="K25">
        <f>K4+K2*21</f>
        <v>1320123</v>
      </c>
      <c r="M25">
        <f>M4+M2*21</f>
        <v>2420123</v>
      </c>
      <c r="O25">
        <f>O4+O2*21</f>
        <v>2750123</v>
      </c>
      <c r="Q25">
        <f>Q4+Q2*21</f>
        <v>3300123</v>
      </c>
      <c r="S25">
        <f>S4+S2*21</f>
        <v>3850123</v>
      </c>
      <c r="U25">
        <f>U4+U2*21</f>
        <v>4400123</v>
      </c>
      <c r="W25">
        <f>W4+W2*21</f>
        <v>4950123</v>
      </c>
      <c r="Y25">
        <f>Y4+Y2*21</f>
        <v>5500123</v>
      </c>
      <c r="AA25">
        <f>AA4+AA2*21</f>
        <v>6050123</v>
      </c>
      <c r="AC25">
        <f>AC4+AC2*21</f>
        <v>6600123</v>
      </c>
      <c r="AE25">
        <f t="shared" ref="AE25:AJ25" si="20">AE4+AE2*21</f>
        <v>0.75</v>
      </c>
      <c r="AF25">
        <f t="shared" si="20"/>
        <v>0.94</v>
      </c>
      <c r="AG25">
        <f t="shared" si="20"/>
        <v>1.1300000000000001</v>
      </c>
      <c r="AH25">
        <f t="shared" si="20"/>
        <v>1.38</v>
      </c>
      <c r="AI25">
        <f t="shared" si="20"/>
        <v>1.5400000000000003</v>
      </c>
      <c r="AJ25">
        <f t="shared" si="20"/>
        <v>1.8399999999999999</v>
      </c>
    </row>
    <row r="26" spans="1:36" x14ac:dyDescent="0.25">
      <c r="A26">
        <f>A4+A2*22</f>
        <v>270123</v>
      </c>
      <c r="C26">
        <f>C4+C2*22</f>
        <v>460123</v>
      </c>
      <c r="E26">
        <f>E4+E2*22</f>
        <v>890123</v>
      </c>
      <c r="G26">
        <f>G4+G2*22</f>
        <v>920123</v>
      </c>
      <c r="I26">
        <f>I4+I2*22</f>
        <v>1150123</v>
      </c>
      <c r="K26">
        <f>K4+K2*22</f>
        <v>1380123</v>
      </c>
      <c r="M26">
        <f>M4+M2*22</f>
        <v>2530123</v>
      </c>
      <c r="O26">
        <f>O4+O2*22</f>
        <v>2875123</v>
      </c>
      <c r="Q26">
        <f>Q4+Q2*22</f>
        <v>3450123</v>
      </c>
      <c r="S26">
        <f>S4+S2*22</f>
        <v>4025123</v>
      </c>
      <c r="U26">
        <f>U4+U2*22</f>
        <v>4600123</v>
      </c>
      <c r="W26">
        <f>W4+W2*22</f>
        <v>5175123</v>
      </c>
      <c r="Y26">
        <f>Y4+Y2*22</f>
        <v>5750123</v>
      </c>
      <c r="AA26">
        <f>AA4+AA2*22</f>
        <v>6325123</v>
      </c>
      <c r="AC26">
        <f>AC4+AC2*22</f>
        <v>6900123</v>
      </c>
      <c r="AE26">
        <f t="shared" ref="AE26:AJ26" si="21">AE4+AE2*22</f>
        <v>0.77999999999999992</v>
      </c>
      <c r="AF26">
        <f t="shared" si="21"/>
        <v>0.98</v>
      </c>
      <c r="AG26">
        <f t="shared" si="21"/>
        <v>1.1800000000000002</v>
      </c>
      <c r="AH26">
        <f t="shared" si="21"/>
        <v>1.44</v>
      </c>
      <c r="AI26">
        <f t="shared" si="21"/>
        <v>1.61</v>
      </c>
      <c r="AJ26">
        <f t="shared" si="21"/>
        <v>1.92</v>
      </c>
    </row>
    <row r="27" spans="1:36" ht="15.75" x14ac:dyDescent="0.25">
      <c r="A27" s="11" t="s">
        <v>12</v>
      </c>
      <c r="D27" s="4" t="s">
        <v>13</v>
      </c>
    </row>
    <row r="28" spans="1:36" x14ac:dyDescent="0.25">
      <c r="A28" s="6">
        <v>0</v>
      </c>
      <c r="B28" s="5">
        <v>0</v>
      </c>
      <c r="C28">
        <v>0</v>
      </c>
      <c r="D28">
        <v>0</v>
      </c>
      <c r="E28" s="3">
        <f t="shared" ref="E28:E52" si="22">A28/1000</f>
        <v>0</v>
      </c>
    </row>
    <row r="29" spans="1:36" ht="15.75" x14ac:dyDescent="0.25">
      <c r="A29" s="10">
        <v>12142.5</v>
      </c>
      <c r="B29" s="5">
        <v>54</v>
      </c>
      <c r="C29" s="7">
        <v>516</v>
      </c>
      <c r="D29" s="4">
        <f t="shared" ref="D29:D52" si="23">(E29*5252)/C29*1.01</f>
        <v>124.82584127906976</v>
      </c>
      <c r="E29" s="15">
        <f t="shared" ref="E29:E41" si="24">A29/1000</f>
        <v>12.1425</v>
      </c>
    </row>
    <row r="30" spans="1:36" ht="15.75" x14ac:dyDescent="0.25">
      <c r="A30" s="2">
        <v>35747.53</v>
      </c>
      <c r="B30" s="5">
        <v>108</v>
      </c>
      <c r="C30" s="7">
        <v>1031</v>
      </c>
      <c r="D30" s="4">
        <f t="shared" si="23"/>
        <v>183.9219086669253</v>
      </c>
      <c r="E30" s="15">
        <f t="shared" si="24"/>
        <v>35.747529999999998</v>
      </c>
    </row>
    <row r="31" spans="1:36" ht="15.75" x14ac:dyDescent="0.25">
      <c r="A31" s="2">
        <v>65860.97</v>
      </c>
      <c r="B31" s="5">
        <v>162</v>
      </c>
      <c r="C31" s="7">
        <v>1547</v>
      </c>
      <c r="D31" s="4">
        <f t="shared" si="23"/>
        <v>225.83117814117648</v>
      </c>
      <c r="E31" s="15">
        <f t="shared" si="24"/>
        <v>65.860969999999995</v>
      </c>
      <c r="K31" s="1"/>
    </row>
    <row r="32" spans="1:36" ht="15.75" x14ac:dyDescent="0.25">
      <c r="A32" s="2">
        <v>101414</v>
      </c>
      <c r="B32" s="5">
        <v>216</v>
      </c>
      <c r="C32" s="7">
        <v>2063</v>
      </c>
      <c r="D32" s="4">
        <f t="shared" si="23"/>
        <v>260.76228370334462</v>
      </c>
      <c r="E32" s="15">
        <f t="shared" si="24"/>
        <v>101.414</v>
      </c>
      <c r="K32" s="2"/>
    </row>
    <row r="33" spans="1:11" ht="15.75" x14ac:dyDescent="0.25">
      <c r="A33" s="2">
        <v>138910.25</v>
      </c>
      <c r="B33" s="5">
        <v>270</v>
      </c>
      <c r="C33" s="7">
        <v>2578</v>
      </c>
      <c r="D33" s="4">
        <f t="shared" si="23"/>
        <v>285.82319601629166</v>
      </c>
      <c r="E33" s="15">
        <f t="shared" si="24"/>
        <v>138.91024999999999</v>
      </c>
      <c r="H33" s="1"/>
      <c r="K33" s="2"/>
    </row>
    <row r="34" spans="1:11" ht="15.75" x14ac:dyDescent="0.25">
      <c r="A34" s="2">
        <v>177183</v>
      </c>
      <c r="B34" s="5">
        <v>324</v>
      </c>
      <c r="C34" s="7">
        <v>3094</v>
      </c>
      <c r="D34" s="4">
        <f t="shared" si="23"/>
        <v>303.77206436974785</v>
      </c>
      <c r="E34" s="15">
        <f t="shared" si="24"/>
        <v>177.18299999999999</v>
      </c>
      <c r="H34" s="2"/>
      <c r="K34" s="1"/>
    </row>
    <row r="35" spans="1:11" ht="15.75" x14ac:dyDescent="0.25">
      <c r="A35" s="2">
        <v>215553</v>
      </c>
      <c r="B35" s="5">
        <v>378</v>
      </c>
      <c r="C35" s="7">
        <v>3610</v>
      </c>
      <c r="D35" s="4">
        <f t="shared" si="23"/>
        <v>316.73274226038779</v>
      </c>
      <c r="E35" s="15">
        <f t="shared" si="24"/>
        <v>215.553</v>
      </c>
      <c r="H35" s="2"/>
      <c r="K35" s="2"/>
    </row>
    <row r="36" spans="1:11" ht="15.75" x14ac:dyDescent="0.25">
      <c r="A36" s="2">
        <v>254115</v>
      </c>
      <c r="B36" s="5">
        <v>432</v>
      </c>
      <c r="C36" s="7">
        <v>4125</v>
      </c>
      <c r="D36" s="4">
        <f t="shared" si="23"/>
        <v>326.77772116363639</v>
      </c>
      <c r="E36" s="15">
        <f t="shared" si="24"/>
        <v>254.11500000000001</v>
      </c>
      <c r="H36" s="1"/>
      <c r="K36" s="1"/>
    </row>
    <row r="37" spans="1:11" ht="15.75" x14ac:dyDescent="0.25">
      <c r="A37">
        <v>290281.2</v>
      </c>
      <c r="B37" s="5">
        <v>486</v>
      </c>
      <c r="C37" s="7">
        <v>4641</v>
      </c>
      <c r="D37" s="4">
        <f t="shared" si="23"/>
        <v>331.78246736134452</v>
      </c>
      <c r="E37" s="15">
        <f t="shared" si="24"/>
        <v>290.28120000000001</v>
      </c>
      <c r="H37" s="2"/>
      <c r="K37" s="1"/>
    </row>
    <row r="38" spans="1:11" ht="15.75" x14ac:dyDescent="0.25">
      <c r="A38">
        <v>322495</v>
      </c>
      <c r="B38" s="5">
        <v>540</v>
      </c>
      <c r="C38" s="7">
        <v>5157</v>
      </c>
      <c r="D38" s="4">
        <f t="shared" si="23"/>
        <v>331.72022055458604</v>
      </c>
      <c r="E38" s="15">
        <f t="shared" si="24"/>
        <v>322.495</v>
      </c>
      <c r="H38" s="1"/>
      <c r="K38" s="1"/>
    </row>
    <row r="39" spans="1:11" ht="15.75" x14ac:dyDescent="0.25">
      <c r="A39">
        <v>348758</v>
      </c>
      <c r="B39" s="5">
        <v>594</v>
      </c>
      <c r="C39" s="7">
        <v>5672</v>
      </c>
      <c r="D39" s="4">
        <f t="shared" si="23"/>
        <v>326.16251519040895</v>
      </c>
      <c r="E39" s="15">
        <f t="shared" si="24"/>
        <v>348.75799999999998</v>
      </c>
      <c r="H39" s="1"/>
      <c r="K39" s="1"/>
    </row>
    <row r="40" spans="1:11" ht="15.75" x14ac:dyDescent="0.25">
      <c r="A40">
        <v>365966.6</v>
      </c>
      <c r="B40" s="5">
        <v>648</v>
      </c>
      <c r="C40" s="7">
        <v>6188</v>
      </c>
      <c r="D40" s="4">
        <f t="shared" si="23"/>
        <v>313.71641063865542</v>
      </c>
      <c r="E40" s="15">
        <f t="shared" si="24"/>
        <v>365.96659999999997</v>
      </c>
      <c r="H40" s="1"/>
      <c r="K40" s="2"/>
    </row>
    <row r="41" spans="1:11" ht="15.75" x14ac:dyDescent="0.25">
      <c r="A41">
        <v>372850</v>
      </c>
      <c r="B41" s="5">
        <v>702</v>
      </c>
      <c r="C41" s="7">
        <v>6704</v>
      </c>
      <c r="D41" s="4">
        <f t="shared" si="23"/>
        <v>295.01645017899767</v>
      </c>
      <c r="E41" s="15">
        <f t="shared" si="24"/>
        <v>372.85</v>
      </c>
      <c r="H41" s="1"/>
      <c r="K41" s="1"/>
    </row>
    <row r="42" spans="1:11" ht="15.75" x14ac:dyDescent="0.25">
      <c r="A42">
        <v>372353</v>
      </c>
      <c r="B42" s="5">
        <v>756</v>
      </c>
      <c r="C42" s="7">
        <v>7219</v>
      </c>
      <c r="D42" s="4">
        <f t="shared" si="23"/>
        <v>273.60492250450199</v>
      </c>
      <c r="E42" s="15">
        <f t="shared" si="22"/>
        <v>372.35300000000001</v>
      </c>
      <c r="H42" s="2"/>
      <c r="K42" s="1"/>
    </row>
    <row r="43" spans="1:11" ht="15.75" x14ac:dyDescent="0.25">
      <c r="A43">
        <v>3074.1</v>
      </c>
      <c r="B43" s="5">
        <v>810</v>
      </c>
      <c r="C43" s="7">
        <v>7735</v>
      </c>
      <c r="D43" s="4">
        <f t="shared" si="23"/>
        <v>2.1081609478991599</v>
      </c>
      <c r="E43" s="15">
        <f t="shared" si="22"/>
        <v>3.0741000000000001</v>
      </c>
      <c r="H43" s="1"/>
      <c r="K43" s="2"/>
    </row>
    <row r="44" spans="1:11" ht="15.75" x14ac:dyDescent="0.25">
      <c r="A44" s="2">
        <v>0</v>
      </c>
      <c r="B44" s="5">
        <v>864</v>
      </c>
      <c r="C44" s="7">
        <v>8251</v>
      </c>
      <c r="D44" s="4">
        <f t="shared" si="23"/>
        <v>0</v>
      </c>
      <c r="E44" s="15">
        <f t="shared" si="22"/>
        <v>0</v>
      </c>
      <c r="H44" s="1"/>
      <c r="K44" s="2"/>
    </row>
    <row r="45" spans="1:11" ht="15.75" x14ac:dyDescent="0.25">
      <c r="A45" s="2">
        <v>0</v>
      </c>
      <c r="B45" s="5">
        <v>918</v>
      </c>
      <c r="C45" s="7">
        <v>8766</v>
      </c>
      <c r="D45" s="4">
        <f t="shared" si="23"/>
        <v>0</v>
      </c>
      <c r="E45" s="15">
        <f t="shared" si="22"/>
        <v>0</v>
      </c>
      <c r="H45" s="2"/>
    </row>
    <row r="46" spans="1:11" ht="15.75" x14ac:dyDescent="0.25">
      <c r="A46" s="2">
        <v>0</v>
      </c>
      <c r="B46" s="5">
        <v>972</v>
      </c>
      <c r="C46" s="7">
        <v>9282</v>
      </c>
      <c r="D46" s="4">
        <f t="shared" si="23"/>
        <v>0</v>
      </c>
      <c r="E46" s="15">
        <f t="shared" si="22"/>
        <v>0</v>
      </c>
      <c r="H46" s="2"/>
    </row>
    <row r="47" spans="1:11" ht="15.75" x14ac:dyDescent="0.25">
      <c r="A47" s="2">
        <v>0</v>
      </c>
      <c r="B47" s="5">
        <v>1026</v>
      </c>
      <c r="C47" s="7">
        <v>9798</v>
      </c>
      <c r="D47" s="4">
        <f t="shared" si="23"/>
        <v>0</v>
      </c>
      <c r="E47" s="15">
        <f t="shared" si="22"/>
        <v>0</v>
      </c>
    </row>
    <row r="48" spans="1:11" ht="15.75" x14ac:dyDescent="0.25">
      <c r="A48">
        <v>0</v>
      </c>
      <c r="B48" s="5">
        <v>1080</v>
      </c>
      <c r="C48" s="7">
        <v>10313</v>
      </c>
      <c r="D48" s="4">
        <f t="shared" si="23"/>
        <v>0</v>
      </c>
      <c r="E48" s="15">
        <f t="shared" si="22"/>
        <v>0</v>
      </c>
    </row>
    <row r="49" spans="1:5" ht="15.75" x14ac:dyDescent="0.25">
      <c r="A49">
        <v>0</v>
      </c>
      <c r="B49" s="5">
        <v>1134</v>
      </c>
      <c r="C49" s="7">
        <v>10829</v>
      </c>
      <c r="D49" s="4">
        <f t="shared" si="23"/>
        <v>0</v>
      </c>
      <c r="E49" s="15">
        <f t="shared" si="22"/>
        <v>0</v>
      </c>
    </row>
    <row r="50" spans="1:5" ht="15.75" x14ac:dyDescent="0.25">
      <c r="A50">
        <v>0</v>
      </c>
      <c r="B50" s="5">
        <v>1188</v>
      </c>
      <c r="C50" s="7">
        <v>11345</v>
      </c>
      <c r="D50" s="4">
        <f t="shared" si="23"/>
        <v>0</v>
      </c>
      <c r="E50" s="15">
        <f t="shared" si="22"/>
        <v>0</v>
      </c>
    </row>
    <row r="51" spans="1:5" ht="15.75" x14ac:dyDescent="0.25">
      <c r="A51" s="9">
        <v>0</v>
      </c>
      <c r="B51" s="5">
        <v>1242</v>
      </c>
      <c r="C51" s="7">
        <v>11860</v>
      </c>
      <c r="D51" s="4">
        <f t="shared" si="23"/>
        <v>0</v>
      </c>
      <c r="E51" s="15">
        <f t="shared" si="22"/>
        <v>0</v>
      </c>
    </row>
    <row r="52" spans="1:5" ht="15.75" x14ac:dyDescent="0.25">
      <c r="A52" s="9">
        <v>0</v>
      </c>
      <c r="B52" s="5">
        <v>1296</v>
      </c>
      <c r="C52" s="7">
        <v>12376</v>
      </c>
      <c r="D52" s="4">
        <f t="shared" si="23"/>
        <v>0</v>
      </c>
      <c r="E52" s="15">
        <f t="shared" si="22"/>
        <v>0</v>
      </c>
    </row>
    <row r="54" spans="1:5" ht="15.75" x14ac:dyDescent="0.25">
      <c r="A54" s="4">
        <f>AVERAGE(A29:A52)</f>
        <v>128196.00624999999</v>
      </c>
      <c r="B54" s="4"/>
      <c r="C54" s="4" t="s">
        <v>7</v>
      </c>
      <c r="D54" s="4">
        <f>AVERAGE(D29:D52)</f>
        <v>162.60658679070724</v>
      </c>
      <c r="E54" s="4"/>
    </row>
    <row r="55" spans="1:5" ht="15.75" x14ac:dyDescent="0.25">
      <c r="A55" s="4">
        <f>SUM(A29:A52)</f>
        <v>3076704.15</v>
      </c>
      <c r="B55" s="4"/>
      <c r="C55" s="4" t="s">
        <v>8</v>
      </c>
      <c r="D55" s="4">
        <f>SUM(D29:D52)</f>
        <v>3902.5580829769738</v>
      </c>
      <c r="E55" s="4"/>
    </row>
    <row r="56" spans="1:5" ht="15.75" x14ac:dyDescent="0.25">
      <c r="A56" s="4"/>
      <c r="B56" s="4"/>
      <c r="C56" s="17"/>
      <c r="D56" s="4"/>
      <c r="E56" s="4"/>
    </row>
    <row r="57" spans="1:5" ht="15.75" x14ac:dyDescent="0.25">
      <c r="A57" s="4">
        <f>MAX(A29:A52)</f>
        <v>372850</v>
      </c>
      <c r="B57" s="4" t="s">
        <v>16</v>
      </c>
      <c r="C57" s="18">
        <v>0</v>
      </c>
      <c r="D57" s="4">
        <f>MAX(D29:D52)</f>
        <v>331.78246736134452</v>
      </c>
      <c r="E57" s="4" t="s">
        <v>17</v>
      </c>
    </row>
    <row r="58" spans="1:5" ht="15.75" x14ac:dyDescent="0.25">
      <c r="A58" s="16">
        <f>A57*1.35</f>
        <v>503347.50000000006</v>
      </c>
      <c r="B58" s="4" t="s">
        <v>11</v>
      </c>
      <c r="C58" s="18"/>
      <c r="D58" s="4"/>
      <c r="E58" s="4"/>
    </row>
    <row r="59" spans="1:5" ht="15.75" x14ac:dyDescent="0.25">
      <c r="A59" s="4"/>
      <c r="B59" s="4"/>
      <c r="C59" s="17"/>
      <c r="D59" s="4"/>
      <c r="E59" s="4"/>
    </row>
    <row r="60" spans="1:5" x14ac:dyDescent="0.25">
      <c r="C60" s="2"/>
    </row>
    <row r="61" spans="1:5" x14ac:dyDescent="0.25">
      <c r="A61" t="s">
        <v>9</v>
      </c>
      <c r="C61" s="1"/>
      <c r="D61" t="s">
        <v>10</v>
      </c>
    </row>
    <row r="62" spans="1:5" x14ac:dyDescent="0.25">
      <c r="C62" s="1"/>
    </row>
    <row r="63" spans="1:5" x14ac:dyDescent="0.25">
      <c r="C63" s="1"/>
    </row>
    <row r="64" spans="1:5" x14ac:dyDescent="0.25">
      <c r="C64" s="1"/>
    </row>
    <row r="65" spans="3:3" x14ac:dyDescent="0.25">
      <c r="C65" s="2"/>
    </row>
    <row r="66" spans="3:3" x14ac:dyDescent="0.25">
      <c r="C66" s="1"/>
    </row>
    <row r="67" spans="3:3" x14ac:dyDescent="0.25">
      <c r="C67" s="1"/>
    </row>
    <row r="68" spans="3:3" x14ac:dyDescent="0.25">
      <c r="C68" s="2"/>
    </row>
    <row r="69" spans="3:3" x14ac:dyDescent="0.25">
      <c r="C69" s="2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J91"/>
  <sheetViews>
    <sheetView tabSelected="1" topLeftCell="A21" zoomScaleNormal="100" workbookViewId="0">
      <selection activeCell="A29" sqref="A29:A46"/>
    </sheetView>
  </sheetViews>
  <sheetFormatPr defaultRowHeight="15" x14ac:dyDescent="0.25"/>
  <cols>
    <col min="1" max="1" width="15.85546875" customWidth="1"/>
    <col min="2" max="2" width="4.85546875" customWidth="1"/>
    <col min="3" max="3" width="7.140625" customWidth="1"/>
    <col min="4" max="4" width="9" customWidth="1"/>
    <col min="5" max="5" width="8.7109375" customWidth="1"/>
    <col min="6" max="6" width="1.7109375" customWidth="1"/>
    <col min="7" max="7" width="8.7109375" customWidth="1"/>
    <col min="8" max="8" width="1.7109375" customWidth="1"/>
    <col min="9" max="9" width="8.7109375" customWidth="1"/>
    <col min="10" max="10" width="1.7109375" customWidth="1"/>
    <col min="11" max="11" width="8.7109375" customWidth="1"/>
    <col min="12" max="12" width="1.7109375" customWidth="1"/>
    <col min="13" max="13" width="8.7109375" customWidth="1"/>
    <col min="14" max="14" width="1.7109375" customWidth="1"/>
    <col min="15" max="15" width="8.7109375" customWidth="1"/>
    <col min="16" max="16" width="1.7109375" customWidth="1"/>
    <col min="17" max="17" width="8.7109375" customWidth="1"/>
    <col min="18" max="18" width="1.7109375" customWidth="1"/>
    <col min="19" max="19" width="8.7109375" customWidth="1"/>
    <col min="20" max="20" width="1.7109375" customWidth="1"/>
    <col min="21" max="21" width="8.7109375" customWidth="1"/>
    <col min="22" max="22" width="1.7109375" customWidth="1"/>
    <col min="23" max="23" width="8.7109375" customWidth="1"/>
    <col min="24" max="24" width="1.7109375" customWidth="1"/>
    <col min="25" max="25" width="8.7109375" customWidth="1"/>
    <col min="26" max="26" width="1.7109375" customWidth="1"/>
    <col min="27" max="27" width="8.7109375" customWidth="1"/>
    <col min="28" max="28" width="1.7109375" customWidth="1"/>
    <col min="29" max="29" width="8.7109375" customWidth="1"/>
    <col min="30" max="30" width="15.140625" style="8" customWidth="1"/>
  </cols>
  <sheetData>
    <row r="2" spans="1:36" x14ac:dyDescent="0.25">
      <c r="A2">
        <v>10000</v>
      </c>
      <c r="C2">
        <v>20000</v>
      </c>
      <c r="E2">
        <v>30000</v>
      </c>
      <c r="G2">
        <v>40000</v>
      </c>
      <c r="I2">
        <v>50000</v>
      </c>
      <c r="K2">
        <v>60000</v>
      </c>
      <c r="M2">
        <v>110000</v>
      </c>
      <c r="O2">
        <v>125000</v>
      </c>
      <c r="Q2">
        <v>150000</v>
      </c>
      <c r="S2">
        <v>175000</v>
      </c>
      <c r="U2">
        <v>200000</v>
      </c>
      <c r="W2">
        <v>225000</v>
      </c>
      <c r="Y2">
        <v>250000</v>
      </c>
      <c r="AA2">
        <v>275000</v>
      </c>
      <c r="AC2">
        <v>300000</v>
      </c>
      <c r="AE2">
        <v>0.03</v>
      </c>
      <c r="AF2">
        <v>0.04</v>
      </c>
      <c r="AG2">
        <v>0.05</v>
      </c>
      <c r="AH2">
        <v>0.06</v>
      </c>
      <c r="AI2">
        <v>7.0000000000000007E-2</v>
      </c>
      <c r="AJ2">
        <v>0.08</v>
      </c>
    </row>
    <row r="4" spans="1:36" x14ac:dyDescent="0.25">
      <c r="A4">
        <v>50123</v>
      </c>
      <c r="C4">
        <v>20123</v>
      </c>
      <c r="E4">
        <v>230123</v>
      </c>
      <c r="G4">
        <v>40123</v>
      </c>
      <c r="I4">
        <v>50123</v>
      </c>
      <c r="K4">
        <v>60123</v>
      </c>
      <c r="M4">
        <v>110123</v>
      </c>
      <c r="O4">
        <v>125123</v>
      </c>
      <c r="Q4">
        <v>150123</v>
      </c>
      <c r="S4">
        <v>175123</v>
      </c>
      <c r="U4">
        <v>200123</v>
      </c>
      <c r="W4">
        <v>225123</v>
      </c>
      <c r="Y4">
        <v>250123</v>
      </c>
      <c r="AA4">
        <v>275123</v>
      </c>
      <c r="AC4">
        <v>300123</v>
      </c>
      <c r="AD4" s="8" t="s">
        <v>0</v>
      </c>
      <c r="AE4">
        <v>0.24</v>
      </c>
      <c r="AF4">
        <v>0.09</v>
      </c>
      <c r="AG4">
        <v>0.1</v>
      </c>
      <c r="AH4">
        <v>0.12</v>
      </c>
      <c r="AI4">
        <v>7.0000000000000007E-2</v>
      </c>
      <c r="AJ4">
        <v>0.16</v>
      </c>
    </row>
    <row r="5" spans="1:36" x14ac:dyDescent="0.25">
      <c r="A5">
        <f>A4+A2</f>
        <v>60123</v>
      </c>
      <c r="C5">
        <f>C4+C2</f>
        <v>40123</v>
      </c>
      <c r="E5">
        <f>E4+E2</f>
        <v>260123</v>
      </c>
      <c r="G5">
        <f>G4+G2</f>
        <v>80123</v>
      </c>
      <c r="I5">
        <f>I4+I2</f>
        <v>100123</v>
      </c>
      <c r="K5">
        <f>K4+K2</f>
        <v>120123</v>
      </c>
      <c r="M5">
        <f>M4+M2</f>
        <v>220123</v>
      </c>
      <c r="O5">
        <f>O4+O2</f>
        <v>250123</v>
      </c>
      <c r="Q5">
        <f>Q4+Q2</f>
        <v>300123</v>
      </c>
      <c r="S5">
        <f>S4+S2</f>
        <v>350123</v>
      </c>
      <c r="U5">
        <f>U4+U2</f>
        <v>400123</v>
      </c>
      <c r="W5">
        <f>W4+W2</f>
        <v>450123</v>
      </c>
      <c r="Y5">
        <f>Y4+Y2</f>
        <v>500123</v>
      </c>
      <c r="AA5">
        <f>AA4+AA2</f>
        <v>550123</v>
      </c>
      <c r="AC5">
        <f>AC4+AC2</f>
        <v>600123</v>
      </c>
      <c r="AD5" s="8" t="s">
        <v>1</v>
      </c>
      <c r="AE5">
        <f t="shared" ref="AE5:AJ5" si="0">AE4+AE2</f>
        <v>0.27</v>
      </c>
      <c r="AF5">
        <f t="shared" si="0"/>
        <v>0.13</v>
      </c>
      <c r="AG5">
        <f t="shared" si="0"/>
        <v>0.15000000000000002</v>
      </c>
      <c r="AH5">
        <f t="shared" si="0"/>
        <v>0.18</v>
      </c>
      <c r="AI5">
        <f t="shared" si="0"/>
        <v>0.14000000000000001</v>
      </c>
      <c r="AJ5">
        <f t="shared" si="0"/>
        <v>0.24</v>
      </c>
    </row>
    <row r="6" spans="1:36" x14ac:dyDescent="0.25">
      <c r="A6">
        <f>A4+A2*2</f>
        <v>70123</v>
      </c>
      <c r="C6">
        <f>C4+C2*2</f>
        <v>60123</v>
      </c>
      <c r="E6">
        <f>E4+E2*2</f>
        <v>290123</v>
      </c>
      <c r="G6">
        <f>G4+G2*2</f>
        <v>120123</v>
      </c>
      <c r="I6">
        <f>I4+I2*2</f>
        <v>150123</v>
      </c>
      <c r="K6">
        <f>K4+K2*2</f>
        <v>180123</v>
      </c>
      <c r="M6">
        <f>M4+M2*2</f>
        <v>330123</v>
      </c>
      <c r="O6">
        <f>O4+O2*2</f>
        <v>375123</v>
      </c>
      <c r="Q6">
        <f>Q4+Q2*2</f>
        <v>450123</v>
      </c>
      <c r="S6">
        <f>S4+S2*2</f>
        <v>525123</v>
      </c>
      <c r="U6">
        <f>U4+U2*2</f>
        <v>600123</v>
      </c>
      <c r="W6">
        <f>W4+W2*2</f>
        <v>675123</v>
      </c>
      <c r="Y6">
        <f>Y4+Y2*2</f>
        <v>750123</v>
      </c>
      <c r="AA6">
        <f>AA4+AA2*2</f>
        <v>825123</v>
      </c>
      <c r="AC6">
        <f>AC4+AC2*2</f>
        <v>900123</v>
      </c>
      <c r="AD6" s="8" t="s">
        <v>2</v>
      </c>
      <c r="AE6">
        <f t="shared" ref="AE6:AJ6" si="1">AE4+AE2*2</f>
        <v>0.3</v>
      </c>
      <c r="AF6">
        <f t="shared" si="1"/>
        <v>0.16999999999999998</v>
      </c>
      <c r="AG6">
        <f t="shared" si="1"/>
        <v>0.2</v>
      </c>
      <c r="AH6">
        <f t="shared" si="1"/>
        <v>0.24</v>
      </c>
      <c r="AI6">
        <f t="shared" si="1"/>
        <v>0.21000000000000002</v>
      </c>
      <c r="AJ6">
        <f t="shared" si="1"/>
        <v>0.32</v>
      </c>
    </row>
    <row r="7" spans="1:36" x14ac:dyDescent="0.25">
      <c r="A7">
        <f>A4+A2*3</f>
        <v>80123</v>
      </c>
      <c r="C7">
        <f>C4+C2*3</f>
        <v>80123</v>
      </c>
      <c r="E7">
        <f>E4+E2*3</f>
        <v>320123</v>
      </c>
      <c r="G7">
        <f>G4+G2*3</f>
        <v>160123</v>
      </c>
      <c r="I7">
        <f>I4+I2*3</f>
        <v>200123</v>
      </c>
      <c r="K7">
        <f>K4+K2*3</f>
        <v>240123</v>
      </c>
      <c r="M7">
        <f>M4+M2*3</f>
        <v>440123</v>
      </c>
      <c r="O7">
        <f>O4+O2*3</f>
        <v>500123</v>
      </c>
      <c r="Q7">
        <f>Q4+Q2*3</f>
        <v>600123</v>
      </c>
      <c r="S7">
        <f>S4+S2*3</f>
        <v>700123</v>
      </c>
      <c r="U7">
        <f>U4+U2*3</f>
        <v>800123</v>
      </c>
      <c r="W7">
        <f>W4+W2*3</f>
        <v>900123</v>
      </c>
      <c r="Y7">
        <f>Y4+Y2*3</f>
        <v>1000123</v>
      </c>
      <c r="AA7">
        <f>AA4+AA2*3</f>
        <v>1100123</v>
      </c>
      <c r="AC7">
        <f>AC4+AC2*3</f>
        <v>1200123</v>
      </c>
      <c r="AD7" s="8" t="s">
        <v>3</v>
      </c>
      <c r="AE7">
        <f t="shared" ref="AE7:AJ7" si="2">AE4+AE2*3</f>
        <v>0.32999999999999996</v>
      </c>
      <c r="AF7">
        <f t="shared" si="2"/>
        <v>0.21</v>
      </c>
      <c r="AG7">
        <f t="shared" si="2"/>
        <v>0.25</v>
      </c>
      <c r="AH7">
        <f t="shared" si="2"/>
        <v>0.3</v>
      </c>
      <c r="AI7">
        <f t="shared" si="2"/>
        <v>0.28000000000000003</v>
      </c>
      <c r="AJ7">
        <f t="shared" si="2"/>
        <v>0.4</v>
      </c>
    </row>
    <row r="8" spans="1:36" x14ac:dyDescent="0.25">
      <c r="A8">
        <f>A4+A2*4</f>
        <v>90123</v>
      </c>
      <c r="C8">
        <f>C4+C2*4</f>
        <v>100123</v>
      </c>
      <c r="E8">
        <f>E4+E2*4</f>
        <v>350123</v>
      </c>
      <c r="G8">
        <f>G4+G2*4</f>
        <v>200123</v>
      </c>
      <c r="I8">
        <f>I4+I2*4</f>
        <v>250123</v>
      </c>
      <c r="K8">
        <f>K4+K2*4</f>
        <v>300123</v>
      </c>
      <c r="M8">
        <f>M4+M2*4</f>
        <v>550123</v>
      </c>
      <c r="O8">
        <f>O4+O2*4</f>
        <v>625123</v>
      </c>
      <c r="Q8">
        <f>Q4+Q2*4</f>
        <v>750123</v>
      </c>
      <c r="S8">
        <f>S4+S2*4</f>
        <v>875123</v>
      </c>
      <c r="U8">
        <f>U4+U2*4</f>
        <v>1000123</v>
      </c>
      <c r="W8">
        <f>W4+W2*4</f>
        <v>1125123</v>
      </c>
      <c r="Y8">
        <f>Y4+Y2*4</f>
        <v>1250123</v>
      </c>
      <c r="AA8">
        <f>AA4+AA2*4</f>
        <v>1375123</v>
      </c>
      <c r="AC8">
        <f>AC4+AC2*4</f>
        <v>1500123</v>
      </c>
      <c r="AD8" s="8" t="s">
        <v>4</v>
      </c>
      <c r="AE8">
        <f t="shared" ref="AE8:AJ8" si="3">AE4+AE2*4</f>
        <v>0.36</v>
      </c>
      <c r="AF8">
        <f t="shared" si="3"/>
        <v>0.25</v>
      </c>
      <c r="AG8">
        <f t="shared" si="3"/>
        <v>0.30000000000000004</v>
      </c>
      <c r="AH8">
        <f t="shared" si="3"/>
        <v>0.36</v>
      </c>
      <c r="AI8">
        <f t="shared" si="3"/>
        <v>0.35000000000000003</v>
      </c>
      <c r="AJ8">
        <f t="shared" si="3"/>
        <v>0.48</v>
      </c>
    </row>
    <row r="9" spans="1:36" x14ac:dyDescent="0.25">
      <c r="A9">
        <f>A4+A2*5</f>
        <v>100123</v>
      </c>
      <c r="C9">
        <f>C4+C2*5</f>
        <v>120123</v>
      </c>
      <c r="E9">
        <f>E4+E2*5</f>
        <v>380123</v>
      </c>
      <c r="G9">
        <f>G4+G2*5</f>
        <v>240123</v>
      </c>
      <c r="I9">
        <f>I4+I2*5</f>
        <v>300123</v>
      </c>
      <c r="K9">
        <f>K4+K2*5</f>
        <v>360123</v>
      </c>
      <c r="M9">
        <f>M4+M2*5</f>
        <v>660123</v>
      </c>
      <c r="O9">
        <f>O4+O2*5</f>
        <v>750123</v>
      </c>
      <c r="Q9">
        <f>Q4+Q2*5</f>
        <v>900123</v>
      </c>
      <c r="S9">
        <f>S4+S2*5</f>
        <v>1050123</v>
      </c>
      <c r="U9">
        <f>U4+U2*5</f>
        <v>1200123</v>
      </c>
      <c r="W9">
        <f>W4+W2*5</f>
        <v>1350123</v>
      </c>
      <c r="Y9">
        <f>Y4+Y2*5</f>
        <v>1500123</v>
      </c>
      <c r="AA9">
        <f>AA4+AA2*5</f>
        <v>1650123</v>
      </c>
      <c r="AC9">
        <f>AC4+AC2*5</f>
        <v>1800123</v>
      </c>
      <c r="AD9" s="8" t="s">
        <v>5</v>
      </c>
      <c r="AE9">
        <f t="shared" ref="AE9:AJ9" si="4">AE4+AE2*5</f>
        <v>0.39</v>
      </c>
      <c r="AF9">
        <f t="shared" si="4"/>
        <v>0.29000000000000004</v>
      </c>
      <c r="AG9">
        <f t="shared" si="4"/>
        <v>0.35</v>
      </c>
      <c r="AH9">
        <f t="shared" si="4"/>
        <v>0.42</v>
      </c>
      <c r="AI9">
        <f t="shared" si="4"/>
        <v>0.42000000000000004</v>
      </c>
      <c r="AJ9">
        <f t="shared" si="4"/>
        <v>0.56000000000000005</v>
      </c>
    </row>
    <row r="10" spans="1:36" x14ac:dyDescent="0.25">
      <c r="A10">
        <f>A4+A2*6</f>
        <v>110123</v>
      </c>
      <c r="C10">
        <f>C4+C2*6</f>
        <v>140123</v>
      </c>
      <c r="E10">
        <f>E4+E2*6</f>
        <v>410123</v>
      </c>
      <c r="G10">
        <f>G4+G2*6</f>
        <v>280123</v>
      </c>
      <c r="I10">
        <f>I4+I2*6</f>
        <v>350123</v>
      </c>
      <c r="K10">
        <f>K4+K2*6</f>
        <v>420123</v>
      </c>
      <c r="M10">
        <f>M4+M2*6</f>
        <v>770123</v>
      </c>
      <c r="O10">
        <f>O4+O2*6</f>
        <v>875123</v>
      </c>
      <c r="Q10">
        <f>Q4+Q2*6</f>
        <v>1050123</v>
      </c>
      <c r="S10">
        <f>S4+S2*6</f>
        <v>1225123</v>
      </c>
      <c r="U10">
        <f>U4+U2*6</f>
        <v>1400123</v>
      </c>
      <c r="W10">
        <f>W4+W2*6</f>
        <v>1575123</v>
      </c>
      <c r="Y10">
        <f>Y4+Y2*6</f>
        <v>1750123</v>
      </c>
      <c r="AA10">
        <f>AA4+AA2*6</f>
        <v>1925123</v>
      </c>
      <c r="AC10">
        <f>AC4+AC2*6</f>
        <v>2100123</v>
      </c>
      <c r="AD10" s="8" t="s">
        <v>6</v>
      </c>
      <c r="AE10">
        <f t="shared" ref="AE10:AJ10" si="5">AE4+AE2*6</f>
        <v>0.42</v>
      </c>
      <c r="AF10">
        <f t="shared" si="5"/>
        <v>0.32999999999999996</v>
      </c>
      <c r="AG10">
        <f t="shared" si="5"/>
        <v>0.4</v>
      </c>
      <c r="AH10">
        <f t="shared" si="5"/>
        <v>0.48</v>
      </c>
      <c r="AI10">
        <f t="shared" si="5"/>
        <v>0.49000000000000005</v>
      </c>
      <c r="AJ10">
        <f t="shared" si="5"/>
        <v>0.64</v>
      </c>
    </row>
    <row r="11" spans="1:36" x14ac:dyDescent="0.25">
      <c r="A11">
        <f>A4+A2*7</f>
        <v>120123</v>
      </c>
      <c r="C11">
        <f>C4+C2*7</f>
        <v>160123</v>
      </c>
      <c r="E11">
        <f>E4+E2*7</f>
        <v>440123</v>
      </c>
      <c r="G11">
        <f>G4+G2*7</f>
        <v>320123</v>
      </c>
      <c r="I11">
        <f>I4+I2*7</f>
        <v>400123</v>
      </c>
      <c r="K11">
        <f>K4+K2*7</f>
        <v>480123</v>
      </c>
      <c r="M11">
        <f>M4+M2*7</f>
        <v>880123</v>
      </c>
      <c r="O11">
        <f>O4+O2*7</f>
        <v>1000123</v>
      </c>
      <c r="Q11">
        <f>Q4+Q2*7</f>
        <v>1200123</v>
      </c>
      <c r="S11">
        <f>S4+S2*7</f>
        <v>1400123</v>
      </c>
      <c r="U11">
        <f>U4+U2*7</f>
        <v>1600123</v>
      </c>
      <c r="W11">
        <f>W4+W2*7</f>
        <v>1800123</v>
      </c>
      <c r="Y11">
        <f>Y4+Y2*7</f>
        <v>2000123</v>
      </c>
      <c r="AA11">
        <f>AA4+AA2*7</f>
        <v>2200123</v>
      </c>
      <c r="AC11">
        <f>AC4+AC2*7</f>
        <v>2400123</v>
      </c>
      <c r="AE11">
        <f t="shared" ref="AE11:AJ11" si="6">AE4+AE2*7</f>
        <v>0.44999999999999996</v>
      </c>
      <c r="AF11">
        <f t="shared" si="6"/>
        <v>0.37</v>
      </c>
      <c r="AG11">
        <f t="shared" si="6"/>
        <v>0.45000000000000007</v>
      </c>
      <c r="AH11">
        <f t="shared" si="6"/>
        <v>0.54</v>
      </c>
      <c r="AI11">
        <f t="shared" si="6"/>
        <v>0.56000000000000005</v>
      </c>
      <c r="AJ11">
        <f t="shared" si="6"/>
        <v>0.72000000000000008</v>
      </c>
    </row>
    <row r="12" spans="1:36" x14ac:dyDescent="0.25">
      <c r="A12">
        <f>A4+A2*8</f>
        <v>130123</v>
      </c>
      <c r="C12">
        <f>C4+C2*8</f>
        <v>180123</v>
      </c>
      <c r="E12">
        <f>E4+E2*8</f>
        <v>470123</v>
      </c>
      <c r="G12">
        <f>G4+G2*8</f>
        <v>360123</v>
      </c>
      <c r="I12">
        <f>I4+I2*8</f>
        <v>450123</v>
      </c>
      <c r="K12">
        <f>K4+K2*8</f>
        <v>540123</v>
      </c>
      <c r="M12">
        <f>M4+M2*8</f>
        <v>990123</v>
      </c>
      <c r="O12">
        <f>O4+O2*8</f>
        <v>1125123</v>
      </c>
      <c r="Q12">
        <f>Q4+Q2*8</f>
        <v>1350123</v>
      </c>
      <c r="S12">
        <f>S4+S2*8</f>
        <v>1575123</v>
      </c>
      <c r="U12">
        <f>U4+U2*8</f>
        <v>1800123</v>
      </c>
      <c r="W12">
        <f>W4+W2*8</f>
        <v>2025123</v>
      </c>
      <c r="Y12">
        <f>Y4+Y2*8</f>
        <v>2250123</v>
      </c>
      <c r="AA12">
        <f>AA4+AA2*8</f>
        <v>2475123</v>
      </c>
      <c r="AC12">
        <f>AC4+AC2*8</f>
        <v>2700123</v>
      </c>
      <c r="AE12">
        <f t="shared" ref="AE12:AJ12" si="7">AE4+AE2*8</f>
        <v>0.48</v>
      </c>
      <c r="AF12">
        <f t="shared" si="7"/>
        <v>0.41000000000000003</v>
      </c>
      <c r="AG12">
        <f t="shared" si="7"/>
        <v>0.5</v>
      </c>
      <c r="AH12">
        <f t="shared" si="7"/>
        <v>0.6</v>
      </c>
      <c r="AI12">
        <f t="shared" si="7"/>
        <v>0.63000000000000012</v>
      </c>
      <c r="AJ12">
        <f t="shared" si="7"/>
        <v>0.8</v>
      </c>
    </row>
    <row r="13" spans="1:36" x14ac:dyDescent="0.25">
      <c r="A13">
        <f>A4+A2*9</f>
        <v>140123</v>
      </c>
      <c r="C13">
        <f>C4+C2*9</f>
        <v>200123</v>
      </c>
      <c r="E13">
        <f>E4+E2*9</f>
        <v>500123</v>
      </c>
      <c r="G13">
        <f>G4+G2*9</f>
        <v>400123</v>
      </c>
      <c r="I13">
        <f>I4+I2*9</f>
        <v>500123</v>
      </c>
      <c r="K13">
        <f>K4+K2*9</f>
        <v>600123</v>
      </c>
      <c r="M13">
        <f>M4+M2*9</f>
        <v>1100123</v>
      </c>
      <c r="O13">
        <f>O4+O2*9</f>
        <v>1250123</v>
      </c>
      <c r="Q13">
        <f>Q4+Q2*9</f>
        <v>1500123</v>
      </c>
      <c r="S13">
        <f>S4+S2*9</f>
        <v>1750123</v>
      </c>
      <c r="U13">
        <f>U4+U2*9</f>
        <v>2000123</v>
      </c>
      <c r="W13">
        <f>W4+W2*9</f>
        <v>2250123</v>
      </c>
      <c r="Y13">
        <f>Y4+Y2*9</f>
        <v>2500123</v>
      </c>
      <c r="AA13">
        <f>AA4+AA2*9</f>
        <v>2750123</v>
      </c>
      <c r="AC13">
        <f>AC4+AC2*9</f>
        <v>3000123</v>
      </c>
      <c r="AE13">
        <f t="shared" ref="AE13:AJ13" si="8">AE4+AE2*9</f>
        <v>0.51</v>
      </c>
      <c r="AF13">
        <f t="shared" si="8"/>
        <v>0.44999999999999996</v>
      </c>
      <c r="AG13">
        <f t="shared" si="8"/>
        <v>0.55000000000000004</v>
      </c>
      <c r="AH13">
        <f t="shared" si="8"/>
        <v>0.66</v>
      </c>
      <c r="AI13">
        <f t="shared" si="8"/>
        <v>0.70000000000000018</v>
      </c>
      <c r="AJ13">
        <f t="shared" si="8"/>
        <v>0.88</v>
      </c>
    </row>
    <row r="14" spans="1:36" x14ac:dyDescent="0.25">
      <c r="A14">
        <f>A4+A2*10</f>
        <v>150123</v>
      </c>
      <c r="C14">
        <f>C4+C2*10</f>
        <v>220123</v>
      </c>
      <c r="E14">
        <f>E4+E2*10</f>
        <v>530123</v>
      </c>
      <c r="G14">
        <f>G4+G2*10</f>
        <v>440123</v>
      </c>
      <c r="I14">
        <f>I4+I2*10</f>
        <v>550123</v>
      </c>
      <c r="K14">
        <f>K4+K2*10</f>
        <v>660123</v>
      </c>
      <c r="M14">
        <f>M4+M2*10</f>
        <v>1210123</v>
      </c>
      <c r="O14">
        <f>O4+O2*10</f>
        <v>1375123</v>
      </c>
      <c r="Q14">
        <f>Q4+Q2*10</f>
        <v>1650123</v>
      </c>
      <c r="S14">
        <f>S4+S2*10</f>
        <v>1925123</v>
      </c>
      <c r="U14">
        <f>U4+U2*10</f>
        <v>2200123</v>
      </c>
      <c r="W14">
        <f>W4+W2*10</f>
        <v>2475123</v>
      </c>
      <c r="Y14">
        <f>Y4+Y2*10</f>
        <v>2750123</v>
      </c>
      <c r="AA14">
        <f>AA4+AA2*10</f>
        <v>3025123</v>
      </c>
      <c r="AC14">
        <f>AC4+AC2*10</f>
        <v>3300123</v>
      </c>
      <c r="AE14">
        <f t="shared" ref="AE14:AJ14" si="9">AE4+AE2*10</f>
        <v>0.54</v>
      </c>
      <c r="AF14">
        <f t="shared" si="9"/>
        <v>0.49</v>
      </c>
      <c r="AG14">
        <f t="shared" si="9"/>
        <v>0.6</v>
      </c>
      <c r="AH14">
        <f t="shared" si="9"/>
        <v>0.72</v>
      </c>
      <c r="AI14">
        <f t="shared" si="9"/>
        <v>0.77</v>
      </c>
      <c r="AJ14">
        <f t="shared" si="9"/>
        <v>0.96000000000000008</v>
      </c>
    </row>
    <row r="15" spans="1:36" x14ac:dyDescent="0.25">
      <c r="A15">
        <f>A4+A2*11</f>
        <v>160123</v>
      </c>
      <c r="C15">
        <f>C4+C2*11</f>
        <v>240123</v>
      </c>
      <c r="E15">
        <f>E4+E2*11</f>
        <v>560123</v>
      </c>
      <c r="G15">
        <f>G4+G2*11</f>
        <v>480123</v>
      </c>
      <c r="I15">
        <f>I4+I2*11</f>
        <v>600123</v>
      </c>
      <c r="K15">
        <f>K4+K2*11</f>
        <v>720123</v>
      </c>
      <c r="M15">
        <f>M4+M2*11</f>
        <v>1320123</v>
      </c>
      <c r="O15">
        <f>O4+O2*11</f>
        <v>1500123</v>
      </c>
      <c r="Q15">
        <f>Q4+Q2*11</f>
        <v>1800123</v>
      </c>
      <c r="S15">
        <f>S4+S2*11</f>
        <v>2100123</v>
      </c>
      <c r="U15">
        <f>U4+U2*11</f>
        <v>2400123</v>
      </c>
      <c r="W15">
        <f>W4+W2*11</f>
        <v>2700123</v>
      </c>
      <c r="Y15">
        <f>Y4+Y2*11</f>
        <v>3000123</v>
      </c>
      <c r="AA15">
        <f>AA4+AA2*11</f>
        <v>3300123</v>
      </c>
      <c r="AC15">
        <f>AC4+AC2*11</f>
        <v>3600123</v>
      </c>
      <c r="AE15">
        <f t="shared" ref="AE15:AJ15" si="10">AE4+AE2*11</f>
        <v>0.56999999999999995</v>
      </c>
      <c r="AF15">
        <f t="shared" si="10"/>
        <v>0.53</v>
      </c>
      <c r="AG15">
        <f t="shared" si="10"/>
        <v>0.65</v>
      </c>
      <c r="AH15">
        <f t="shared" si="10"/>
        <v>0.77999999999999992</v>
      </c>
      <c r="AI15">
        <f t="shared" si="10"/>
        <v>0.84000000000000008</v>
      </c>
      <c r="AJ15">
        <f t="shared" si="10"/>
        <v>1.04</v>
      </c>
    </row>
    <row r="16" spans="1:36" x14ac:dyDescent="0.25">
      <c r="A16">
        <f>A4+A2*12</f>
        <v>170123</v>
      </c>
      <c r="C16">
        <f>C4+C2*12</f>
        <v>260123</v>
      </c>
      <c r="E16">
        <f>E4+E2*12</f>
        <v>590123</v>
      </c>
      <c r="G16">
        <f>G4+G2*12</f>
        <v>520123</v>
      </c>
      <c r="I16">
        <f>I4+I2*12</f>
        <v>650123</v>
      </c>
      <c r="K16">
        <f>K4+K2*12</f>
        <v>780123</v>
      </c>
      <c r="M16">
        <f>M4+M2*12</f>
        <v>1430123</v>
      </c>
      <c r="O16">
        <f>O4+O2*12</f>
        <v>1625123</v>
      </c>
      <c r="Q16">
        <f>Q4+Q2*12</f>
        <v>1950123</v>
      </c>
      <c r="S16">
        <f>S4+S2*12</f>
        <v>2275123</v>
      </c>
      <c r="U16">
        <f>U4+U2*12</f>
        <v>2600123</v>
      </c>
      <c r="W16">
        <f>W4+W2*12</f>
        <v>2925123</v>
      </c>
      <c r="Y16">
        <f>Y4+Y2*12</f>
        <v>3250123</v>
      </c>
      <c r="AA16">
        <f>AA4+AA2*12</f>
        <v>3575123</v>
      </c>
      <c r="AC16">
        <f>AC4+AC2*12</f>
        <v>3900123</v>
      </c>
      <c r="AE16">
        <f t="shared" ref="AE16:AJ16" si="11">AE4+AE2*12</f>
        <v>0.6</v>
      </c>
      <c r="AF16">
        <f t="shared" si="11"/>
        <v>0.56999999999999995</v>
      </c>
      <c r="AG16">
        <f t="shared" si="11"/>
        <v>0.70000000000000007</v>
      </c>
      <c r="AH16">
        <f t="shared" si="11"/>
        <v>0.84</v>
      </c>
      <c r="AI16">
        <f t="shared" si="11"/>
        <v>0.91000000000000014</v>
      </c>
      <c r="AJ16">
        <f t="shared" si="11"/>
        <v>1.1199999999999999</v>
      </c>
    </row>
    <row r="17" spans="1:36" x14ac:dyDescent="0.25">
      <c r="A17">
        <f>A4+A2*13</f>
        <v>180123</v>
      </c>
      <c r="C17">
        <f>C4+C2*13</f>
        <v>280123</v>
      </c>
      <c r="E17">
        <f>E4+E2*13</f>
        <v>620123</v>
      </c>
      <c r="G17">
        <f>G4+G2*13</f>
        <v>560123</v>
      </c>
      <c r="I17">
        <f>I4+I2*13</f>
        <v>700123</v>
      </c>
      <c r="K17">
        <f>K4+K2*13</f>
        <v>840123</v>
      </c>
      <c r="M17">
        <f>M4+M2*13</f>
        <v>1540123</v>
      </c>
      <c r="O17">
        <f>O4+O2*13</f>
        <v>1750123</v>
      </c>
      <c r="Q17">
        <f>Q4+Q2*13</f>
        <v>2100123</v>
      </c>
      <c r="S17">
        <f>S4+S2*13</f>
        <v>2450123</v>
      </c>
      <c r="U17">
        <f>U4+U2*13</f>
        <v>2800123</v>
      </c>
      <c r="W17">
        <f>W4+W2*13</f>
        <v>3150123</v>
      </c>
      <c r="Y17">
        <f>Y4+Y2*13</f>
        <v>3500123</v>
      </c>
      <c r="AA17">
        <f>AA4+AA2*13</f>
        <v>3850123</v>
      </c>
      <c r="AC17">
        <f>AC4+AC2*13</f>
        <v>4200123</v>
      </c>
      <c r="AE17">
        <f t="shared" ref="AE17:AJ17" si="12">AE4+AE2*13</f>
        <v>0.63</v>
      </c>
      <c r="AF17">
        <f t="shared" si="12"/>
        <v>0.61</v>
      </c>
      <c r="AG17">
        <f t="shared" si="12"/>
        <v>0.75</v>
      </c>
      <c r="AH17">
        <f t="shared" si="12"/>
        <v>0.9</v>
      </c>
      <c r="AI17">
        <f t="shared" si="12"/>
        <v>0.9800000000000002</v>
      </c>
      <c r="AJ17">
        <f t="shared" si="12"/>
        <v>1.2</v>
      </c>
    </row>
    <row r="18" spans="1:36" x14ac:dyDescent="0.25">
      <c r="A18">
        <f>A4+A2*14</f>
        <v>190123</v>
      </c>
      <c r="C18">
        <f>C4+C2*14</f>
        <v>300123</v>
      </c>
      <c r="E18">
        <f>E4+E2*14</f>
        <v>650123</v>
      </c>
      <c r="G18">
        <f>G4+G2*14</f>
        <v>600123</v>
      </c>
      <c r="I18">
        <f>I4+I2*14</f>
        <v>750123</v>
      </c>
      <c r="K18">
        <f>K4+K2*14</f>
        <v>900123</v>
      </c>
      <c r="M18">
        <f>M4+M2*14</f>
        <v>1650123</v>
      </c>
      <c r="O18">
        <f>O4+O2*14</f>
        <v>1875123</v>
      </c>
      <c r="Q18">
        <f>Q4+Q2*14</f>
        <v>2250123</v>
      </c>
      <c r="S18">
        <f>S4+S2*14</f>
        <v>2625123</v>
      </c>
      <c r="U18">
        <f>U4+U2*14</f>
        <v>3000123</v>
      </c>
      <c r="W18">
        <f>W4+W2*14</f>
        <v>3375123</v>
      </c>
      <c r="Y18">
        <f>Y4+Y2*14</f>
        <v>3750123</v>
      </c>
      <c r="AA18">
        <f>AA4+AA2*14</f>
        <v>4125123</v>
      </c>
      <c r="AC18">
        <f>AC4+AC2*14</f>
        <v>4500123</v>
      </c>
      <c r="AE18">
        <f t="shared" ref="AE18:AJ18" si="13">AE4+AE2*14</f>
        <v>0.65999999999999992</v>
      </c>
      <c r="AF18">
        <f t="shared" si="13"/>
        <v>0.65</v>
      </c>
      <c r="AG18">
        <f t="shared" si="13"/>
        <v>0.8</v>
      </c>
      <c r="AH18">
        <f t="shared" si="13"/>
        <v>0.96</v>
      </c>
      <c r="AI18">
        <f t="shared" si="13"/>
        <v>1.05</v>
      </c>
      <c r="AJ18">
        <f t="shared" si="13"/>
        <v>1.28</v>
      </c>
    </row>
    <row r="19" spans="1:36" x14ac:dyDescent="0.25">
      <c r="A19">
        <f>A4+A2*15</f>
        <v>200123</v>
      </c>
      <c r="C19">
        <f>C4+C2*15</f>
        <v>320123</v>
      </c>
      <c r="E19">
        <f>E4+E2*15</f>
        <v>680123</v>
      </c>
      <c r="G19">
        <f>G4+G2*15</f>
        <v>640123</v>
      </c>
      <c r="I19">
        <f>I4+I2*15</f>
        <v>800123</v>
      </c>
      <c r="K19">
        <f>K4+K2*15</f>
        <v>960123</v>
      </c>
      <c r="M19">
        <f>M4+M2*15</f>
        <v>1760123</v>
      </c>
      <c r="O19">
        <f>O4+O2*15</f>
        <v>2000123</v>
      </c>
      <c r="Q19">
        <f>Q4+Q2*15</f>
        <v>2400123</v>
      </c>
      <c r="S19">
        <f>S4+S2*15</f>
        <v>2800123</v>
      </c>
      <c r="U19">
        <f>U4+U2*15</f>
        <v>3200123</v>
      </c>
      <c r="W19">
        <f>W4+W2*15</f>
        <v>3600123</v>
      </c>
      <c r="Y19">
        <f>Y4+Y2*15</f>
        <v>4000123</v>
      </c>
      <c r="AA19">
        <f>AA4+AA2*15</f>
        <v>4400123</v>
      </c>
      <c r="AC19">
        <f>AC4+AC2*15</f>
        <v>4800123</v>
      </c>
      <c r="AE19">
        <f t="shared" ref="AE19:AJ19" si="14">AE4+AE2*15</f>
        <v>0.69</v>
      </c>
      <c r="AF19">
        <f t="shared" si="14"/>
        <v>0.69</v>
      </c>
      <c r="AG19">
        <f t="shared" si="14"/>
        <v>0.85</v>
      </c>
      <c r="AH19">
        <f t="shared" si="14"/>
        <v>1.02</v>
      </c>
      <c r="AI19">
        <f t="shared" si="14"/>
        <v>1.1200000000000001</v>
      </c>
      <c r="AJ19">
        <f t="shared" si="14"/>
        <v>1.3599999999999999</v>
      </c>
    </row>
    <row r="20" spans="1:36" x14ac:dyDescent="0.25">
      <c r="A20">
        <f>A4+A2*16</f>
        <v>210123</v>
      </c>
      <c r="C20">
        <f>C4+C2*16</f>
        <v>340123</v>
      </c>
      <c r="E20">
        <f>E4+E2*16</f>
        <v>710123</v>
      </c>
      <c r="G20">
        <f>G4+G2*16</f>
        <v>680123</v>
      </c>
      <c r="I20">
        <f>I4+I2*16</f>
        <v>850123</v>
      </c>
      <c r="K20">
        <f>K4+K2*16</f>
        <v>1020123</v>
      </c>
      <c r="M20">
        <f>M4+M2*16</f>
        <v>1870123</v>
      </c>
      <c r="O20">
        <f>O4+O2*16</f>
        <v>2125123</v>
      </c>
      <c r="Q20">
        <f>Q4+Q2*16</f>
        <v>2550123</v>
      </c>
      <c r="S20">
        <f>S4+S2*16</f>
        <v>2975123</v>
      </c>
      <c r="U20">
        <f>U4+U2*16</f>
        <v>3400123</v>
      </c>
      <c r="W20">
        <f>W4+W2*16</f>
        <v>3825123</v>
      </c>
      <c r="Y20">
        <f>Y4+Y2*16</f>
        <v>4250123</v>
      </c>
      <c r="AA20">
        <f>AA4+AA2*16</f>
        <v>4675123</v>
      </c>
      <c r="AC20">
        <f>AC4+AC2*16</f>
        <v>5100123</v>
      </c>
      <c r="AE20">
        <f t="shared" ref="AE20:AJ20" si="15">AE4+AE2*16</f>
        <v>0.72</v>
      </c>
      <c r="AF20">
        <f t="shared" si="15"/>
        <v>0.73</v>
      </c>
      <c r="AG20">
        <f t="shared" si="15"/>
        <v>0.9</v>
      </c>
      <c r="AH20">
        <f t="shared" si="15"/>
        <v>1.08</v>
      </c>
      <c r="AI20">
        <f t="shared" si="15"/>
        <v>1.1900000000000002</v>
      </c>
      <c r="AJ20">
        <f t="shared" si="15"/>
        <v>1.44</v>
      </c>
    </row>
    <row r="21" spans="1:36" x14ac:dyDescent="0.25">
      <c r="A21">
        <f>A4+A2*17</f>
        <v>220123</v>
      </c>
      <c r="C21">
        <f>C4+C2*17</f>
        <v>360123</v>
      </c>
      <c r="E21">
        <f>E4+E2*17</f>
        <v>740123</v>
      </c>
      <c r="G21">
        <f>G4+G2*17</f>
        <v>720123</v>
      </c>
      <c r="I21">
        <f>I4+I2*17</f>
        <v>900123</v>
      </c>
      <c r="K21">
        <f>K4+K2*17</f>
        <v>1080123</v>
      </c>
      <c r="M21">
        <f>M4+M2*17</f>
        <v>1980123</v>
      </c>
      <c r="O21">
        <f>O4+O2*17</f>
        <v>2250123</v>
      </c>
      <c r="Q21">
        <f>Q4+Q2*17</f>
        <v>2700123</v>
      </c>
      <c r="S21">
        <f>S4+S2*17</f>
        <v>3150123</v>
      </c>
      <c r="U21">
        <f>U4+U2*17</f>
        <v>3600123</v>
      </c>
      <c r="W21">
        <f>W4+W2*17</f>
        <v>4050123</v>
      </c>
      <c r="Y21">
        <f>Y4+Y2*17</f>
        <v>4500123</v>
      </c>
      <c r="AA21">
        <f>AA4+AA2*17</f>
        <v>4950123</v>
      </c>
      <c r="AC21">
        <f>AC4+AC2*17</f>
        <v>5400123</v>
      </c>
      <c r="AE21">
        <f t="shared" ref="AE21:AJ21" si="16">AE4+AE2*17</f>
        <v>0.75</v>
      </c>
      <c r="AF21">
        <f t="shared" si="16"/>
        <v>0.77</v>
      </c>
      <c r="AG21">
        <f t="shared" si="16"/>
        <v>0.95000000000000007</v>
      </c>
      <c r="AH21">
        <f t="shared" si="16"/>
        <v>1.1400000000000001</v>
      </c>
      <c r="AI21">
        <f t="shared" si="16"/>
        <v>1.2600000000000002</v>
      </c>
      <c r="AJ21">
        <f t="shared" si="16"/>
        <v>1.52</v>
      </c>
    </row>
    <row r="22" spans="1:36" x14ac:dyDescent="0.25">
      <c r="A22">
        <f>A4+A2*18</f>
        <v>230123</v>
      </c>
      <c r="C22">
        <f>C4+C2*18</f>
        <v>380123</v>
      </c>
      <c r="E22">
        <f>E4+E2*18</f>
        <v>770123</v>
      </c>
      <c r="G22">
        <f>G4+G2*18</f>
        <v>760123</v>
      </c>
      <c r="I22">
        <f>I4+I2*18</f>
        <v>950123</v>
      </c>
      <c r="K22">
        <f>K4+K2*18</f>
        <v>1140123</v>
      </c>
      <c r="M22">
        <f>M4+M2*18</f>
        <v>2090123</v>
      </c>
      <c r="O22">
        <f>O4+O2*18</f>
        <v>2375123</v>
      </c>
      <c r="Q22">
        <f>Q4+Q2*18</f>
        <v>2850123</v>
      </c>
      <c r="S22">
        <f>S4+S2*18</f>
        <v>3325123</v>
      </c>
      <c r="U22">
        <f>U4+U2*18</f>
        <v>3800123</v>
      </c>
      <c r="W22">
        <f>W4+W2*18</f>
        <v>4275123</v>
      </c>
      <c r="Y22">
        <f>Y4+Y2*18</f>
        <v>4750123</v>
      </c>
      <c r="AA22">
        <f>AA4+AA2*18</f>
        <v>5225123</v>
      </c>
      <c r="AC22">
        <f>AC4+AC2*18</f>
        <v>5700123</v>
      </c>
      <c r="AE22">
        <f t="shared" ref="AE22:AJ22" si="17">AE4+AE2*18</f>
        <v>0.78</v>
      </c>
      <c r="AF22">
        <f t="shared" si="17"/>
        <v>0.80999999999999994</v>
      </c>
      <c r="AG22">
        <f t="shared" si="17"/>
        <v>1</v>
      </c>
      <c r="AH22">
        <f t="shared" si="17"/>
        <v>1.2000000000000002</v>
      </c>
      <c r="AI22">
        <f t="shared" si="17"/>
        <v>1.3300000000000003</v>
      </c>
      <c r="AJ22">
        <f t="shared" si="17"/>
        <v>1.5999999999999999</v>
      </c>
    </row>
    <row r="23" spans="1:36" x14ac:dyDescent="0.25">
      <c r="A23">
        <f>A4+A2*19</f>
        <v>240123</v>
      </c>
      <c r="C23">
        <f>C4+C2*19</f>
        <v>400123</v>
      </c>
      <c r="E23">
        <f>E4+E2*19</f>
        <v>800123</v>
      </c>
      <c r="G23">
        <f>G4+G2*19</f>
        <v>800123</v>
      </c>
      <c r="I23">
        <f>I4+I2*19</f>
        <v>1000123</v>
      </c>
      <c r="K23">
        <f>K4+K2*19</f>
        <v>1200123</v>
      </c>
      <c r="M23">
        <f>M4+M2*19</f>
        <v>2200123</v>
      </c>
      <c r="O23">
        <f>O4+O2*19</f>
        <v>2500123</v>
      </c>
      <c r="Q23">
        <f>Q4+Q2*19</f>
        <v>3000123</v>
      </c>
      <c r="S23">
        <f>S4+S2*19</f>
        <v>3500123</v>
      </c>
      <c r="U23">
        <f>U4+U2*19</f>
        <v>4000123</v>
      </c>
      <c r="W23">
        <f>W4+W2*19</f>
        <v>4500123</v>
      </c>
      <c r="Y23">
        <f>Y4+Y2*19</f>
        <v>5000123</v>
      </c>
      <c r="AA23">
        <f>AA4+AA2*19</f>
        <v>5500123</v>
      </c>
      <c r="AC23">
        <f>AC4+AC2*19</f>
        <v>6000123</v>
      </c>
      <c r="AE23">
        <f t="shared" ref="AE23:AJ23" si="18">AE4+AE2*19</f>
        <v>0.80999999999999994</v>
      </c>
      <c r="AF23">
        <f t="shared" si="18"/>
        <v>0.85</v>
      </c>
      <c r="AG23">
        <f t="shared" si="18"/>
        <v>1.05</v>
      </c>
      <c r="AH23">
        <f t="shared" si="18"/>
        <v>1.2599999999999998</v>
      </c>
      <c r="AI23">
        <f t="shared" si="18"/>
        <v>1.4000000000000001</v>
      </c>
      <c r="AJ23">
        <f t="shared" si="18"/>
        <v>1.68</v>
      </c>
    </row>
    <row r="24" spans="1:36" x14ac:dyDescent="0.25">
      <c r="A24">
        <f>A4+A2*20</f>
        <v>250123</v>
      </c>
      <c r="C24">
        <f>C4+C2*20</f>
        <v>420123</v>
      </c>
      <c r="E24">
        <f>E4+E2*20</f>
        <v>830123</v>
      </c>
      <c r="G24">
        <f>G4+G2*20</f>
        <v>840123</v>
      </c>
      <c r="I24">
        <f>I4+I2*20</f>
        <v>1050123</v>
      </c>
      <c r="K24">
        <f>K4+K2*20</f>
        <v>1260123</v>
      </c>
      <c r="M24">
        <f>M4+M2*20</f>
        <v>2310123</v>
      </c>
      <c r="O24">
        <f>O4+O2*20</f>
        <v>2625123</v>
      </c>
      <c r="Q24">
        <f>Q4+Q2*20</f>
        <v>3150123</v>
      </c>
      <c r="S24">
        <f>S4+S2*20</f>
        <v>3675123</v>
      </c>
      <c r="U24">
        <f>U4+U2*20</f>
        <v>4200123</v>
      </c>
      <c r="W24">
        <f>W4+W2*20</f>
        <v>4725123</v>
      </c>
      <c r="Y24">
        <f>Y4+Y2*20</f>
        <v>5250123</v>
      </c>
      <c r="AA24">
        <f>AA4+AA2*20</f>
        <v>5775123</v>
      </c>
      <c r="AC24">
        <f>AC4+AC2*20</f>
        <v>6300123</v>
      </c>
      <c r="AE24">
        <f t="shared" ref="AE24:AJ24" si="19">AE4+AE2*20</f>
        <v>0.84</v>
      </c>
      <c r="AF24">
        <f t="shared" si="19"/>
        <v>0.89</v>
      </c>
      <c r="AG24">
        <f t="shared" si="19"/>
        <v>1.1000000000000001</v>
      </c>
      <c r="AH24">
        <f t="shared" si="19"/>
        <v>1.3199999999999998</v>
      </c>
      <c r="AI24">
        <f t="shared" si="19"/>
        <v>1.4700000000000002</v>
      </c>
      <c r="AJ24">
        <f t="shared" si="19"/>
        <v>1.76</v>
      </c>
    </row>
    <row r="25" spans="1:36" x14ac:dyDescent="0.25">
      <c r="A25">
        <f>A4+A2*21</f>
        <v>260123</v>
      </c>
      <c r="C25">
        <f>C4+C2*21</f>
        <v>440123</v>
      </c>
      <c r="E25">
        <f>E4+E2*21</f>
        <v>860123</v>
      </c>
      <c r="G25">
        <f>G4+G2*21</f>
        <v>880123</v>
      </c>
      <c r="I25">
        <f>I4+I2*21</f>
        <v>1100123</v>
      </c>
      <c r="K25">
        <f>K4+K2*21</f>
        <v>1320123</v>
      </c>
      <c r="M25">
        <f>M4+M2*21</f>
        <v>2420123</v>
      </c>
      <c r="O25">
        <f>O4+O2*21</f>
        <v>2750123</v>
      </c>
      <c r="Q25">
        <f>Q4+Q2*21</f>
        <v>3300123</v>
      </c>
      <c r="S25">
        <f>S4+S2*21</f>
        <v>3850123</v>
      </c>
      <c r="U25">
        <f>U4+U2*21</f>
        <v>4400123</v>
      </c>
      <c r="W25">
        <f>W4+W2*21</f>
        <v>4950123</v>
      </c>
      <c r="Y25">
        <f>Y4+Y2*21</f>
        <v>5500123</v>
      </c>
      <c r="AA25">
        <f>AA4+AA2*21</f>
        <v>6050123</v>
      </c>
      <c r="AC25">
        <f>AC4+AC2*21</f>
        <v>6600123</v>
      </c>
      <c r="AE25">
        <f t="shared" ref="AE25:AJ25" si="20">AE4+AE2*21</f>
        <v>0.87</v>
      </c>
      <c r="AF25">
        <f t="shared" si="20"/>
        <v>0.92999999999999994</v>
      </c>
      <c r="AG25">
        <f t="shared" si="20"/>
        <v>1.1500000000000001</v>
      </c>
      <c r="AH25">
        <f t="shared" si="20"/>
        <v>1.38</v>
      </c>
      <c r="AI25">
        <f t="shared" si="20"/>
        <v>1.5400000000000003</v>
      </c>
      <c r="AJ25">
        <f t="shared" si="20"/>
        <v>1.8399999999999999</v>
      </c>
    </row>
    <row r="26" spans="1:36" x14ac:dyDescent="0.25">
      <c r="A26">
        <f>A4+A2*22</f>
        <v>270123</v>
      </c>
      <c r="C26">
        <f>C4+C2*22</f>
        <v>460123</v>
      </c>
      <c r="E26">
        <f>E4+E2*22</f>
        <v>890123</v>
      </c>
      <c r="G26">
        <f>G4+G2*22</f>
        <v>920123</v>
      </c>
      <c r="I26">
        <f>I4+I2*22</f>
        <v>1150123</v>
      </c>
      <c r="K26">
        <f>K4+K2*22</f>
        <v>1380123</v>
      </c>
      <c r="M26">
        <f>M4+M2*22</f>
        <v>2530123</v>
      </c>
      <c r="O26">
        <f>O4+O2*22</f>
        <v>2875123</v>
      </c>
      <c r="Q26">
        <f>Q4+Q2*22</f>
        <v>3450123</v>
      </c>
      <c r="S26">
        <f>S4+S2*22</f>
        <v>4025123</v>
      </c>
      <c r="U26">
        <f>U4+U2*22</f>
        <v>4600123</v>
      </c>
      <c r="W26">
        <f>W4+W2*22</f>
        <v>5175123</v>
      </c>
      <c r="Y26">
        <f>Y4+Y2*22</f>
        <v>5750123</v>
      </c>
      <c r="AA26">
        <f>AA4+AA2*22</f>
        <v>6325123</v>
      </c>
      <c r="AC26">
        <f>AC4+AC2*22</f>
        <v>6900123</v>
      </c>
      <c r="AE26">
        <f t="shared" ref="AE26:AJ26" si="21">AE4+AE2*22</f>
        <v>0.89999999999999991</v>
      </c>
      <c r="AF26">
        <f t="shared" si="21"/>
        <v>0.97</v>
      </c>
      <c r="AG26">
        <f t="shared" si="21"/>
        <v>1.2000000000000002</v>
      </c>
      <c r="AH26">
        <f t="shared" si="21"/>
        <v>1.44</v>
      </c>
      <c r="AI26">
        <f t="shared" si="21"/>
        <v>1.61</v>
      </c>
      <c r="AJ26">
        <f t="shared" si="21"/>
        <v>1.92</v>
      </c>
    </row>
    <row r="27" spans="1:36" ht="15.75" x14ac:dyDescent="0.25">
      <c r="A27" s="11" t="s">
        <v>12</v>
      </c>
      <c r="D27" s="11" t="s">
        <v>13</v>
      </c>
    </row>
    <row r="28" spans="1:36" ht="15.75" x14ac:dyDescent="0.25">
      <c r="A28" s="13">
        <v>0</v>
      </c>
      <c r="B28" s="5">
        <v>0</v>
      </c>
      <c r="C28">
        <v>0</v>
      </c>
      <c r="D28">
        <v>0</v>
      </c>
      <c r="E28" s="12">
        <f t="shared" ref="E28" si="22">A28/1000</f>
        <v>0</v>
      </c>
    </row>
    <row r="29" spans="1:36" ht="15.75" x14ac:dyDescent="0.25">
      <c r="A29" s="10">
        <f t="shared" ref="A29:A52" si="23">E29*1000</f>
        <v>29474.485910129475</v>
      </c>
      <c r="B29" s="5">
        <v>54</v>
      </c>
      <c r="C29" s="7">
        <v>516</v>
      </c>
      <c r="D29" s="4">
        <v>300</v>
      </c>
      <c r="E29" s="12">
        <f t="shared" ref="E29:E52" si="24">(D29*C29)/5252</f>
        <v>29.474485910129474</v>
      </c>
    </row>
    <row r="30" spans="1:36" ht="15.75" x14ac:dyDescent="0.25">
      <c r="A30" s="10">
        <f t="shared" si="23"/>
        <v>117783.70144706778</v>
      </c>
      <c r="B30" s="5">
        <v>108</v>
      </c>
      <c r="C30" s="7">
        <v>1031</v>
      </c>
      <c r="D30" s="4">
        <v>600</v>
      </c>
      <c r="E30" s="12">
        <f t="shared" si="24"/>
        <v>117.78370144706778</v>
      </c>
    </row>
    <row r="31" spans="1:36" ht="15.75" x14ac:dyDescent="0.25">
      <c r="A31" s="10">
        <f t="shared" si="23"/>
        <v>256262.37623762374</v>
      </c>
      <c r="B31" s="5">
        <v>162</v>
      </c>
      <c r="C31" s="7">
        <v>1547</v>
      </c>
      <c r="D31" s="4">
        <v>870</v>
      </c>
      <c r="E31" s="12">
        <f t="shared" si="24"/>
        <v>256.26237623762376</v>
      </c>
      <c r="K31" s="1"/>
    </row>
    <row r="32" spans="1:36" ht="15.75" x14ac:dyDescent="0.25">
      <c r="A32" s="10">
        <f t="shared" si="23"/>
        <v>436011.04341203353</v>
      </c>
      <c r="B32" s="5">
        <v>216</v>
      </c>
      <c r="C32" s="7">
        <v>2063</v>
      </c>
      <c r="D32" s="4">
        <v>1110</v>
      </c>
      <c r="E32" s="12">
        <f t="shared" si="24"/>
        <v>436.01104341203353</v>
      </c>
      <c r="K32" s="2"/>
    </row>
    <row r="33" spans="1:11" ht="15.75" x14ac:dyDescent="0.25">
      <c r="A33" s="10">
        <f t="shared" si="23"/>
        <v>647936.024371668</v>
      </c>
      <c r="B33" s="5">
        <v>270</v>
      </c>
      <c r="C33" s="7">
        <v>2578</v>
      </c>
      <c r="D33" s="4">
        <v>1320</v>
      </c>
      <c r="E33" s="12">
        <f t="shared" si="24"/>
        <v>647.93602437166794</v>
      </c>
      <c r="H33" s="1"/>
      <c r="K33" s="2"/>
    </row>
    <row r="34" spans="1:11" ht="15.75" x14ac:dyDescent="0.25">
      <c r="A34" s="10">
        <f t="shared" si="23"/>
        <v>883663.36633663368</v>
      </c>
      <c r="B34" s="5">
        <v>324</v>
      </c>
      <c r="C34" s="7">
        <v>3094</v>
      </c>
      <c r="D34" s="4">
        <v>1500</v>
      </c>
      <c r="E34" s="12">
        <f t="shared" si="24"/>
        <v>883.66336633663366</v>
      </c>
      <c r="H34" s="2"/>
      <c r="K34" s="1"/>
    </row>
    <row r="35" spans="1:11" ht="15.75" x14ac:dyDescent="0.25">
      <c r="A35" s="10">
        <f t="shared" si="23"/>
        <v>1134139.375476009</v>
      </c>
      <c r="B35" s="5">
        <v>378</v>
      </c>
      <c r="C35" s="7">
        <v>3610</v>
      </c>
      <c r="D35" s="4">
        <v>1650</v>
      </c>
      <c r="E35" s="12">
        <f t="shared" si="24"/>
        <v>1134.139375476009</v>
      </c>
      <c r="H35" s="2"/>
      <c r="K35" s="2"/>
    </row>
    <row r="36" spans="1:11" ht="15.75" x14ac:dyDescent="0.25">
      <c r="A36" s="10">
        <f t="shared" si="23"/>
        <v>1390184.6915460776</v>
      </c>
      <c r="B36" s="5">
        <v>432</v>
      </c>
      <c r="C36" s="7">
        <v>4125</v>
      </c>
      <c r="D36" s="4">
        <v>1770</v>
      </c>
      <c r="E36" s="12">
        <f t="shared" si="24"/>
        <v>1390.1846915460776</v>
      </c>
      <c r="H36" s="1"/>
      <c r="K36" s="1"/>
    </row>
    <row r="37" spans="1:11" ht="15.75" x14ac:dyDescent="0.25">
      <c r="A37" s="10">
        <f t="shared" si="23"/>
        <v>1643613.8613861385</v>
      </c>
      <c r="B37" s="5">
        <v>486</v>
      </c>
      <c r="C37" s="7">
        <v>4641</v>
      </c>
      <c r="D37" s="4">
        <v>1860</v>
      </c>
      <c r="E37" s="12">
        <f t="shared" si="24"/>
        <v>1643.6138613861385</v>
      </c>
      <c r="H37" s="2"/>
      <c r="K37" s="1"/>
    </row>
    <row r="38" spans="1:11" ht="15.75" x14ac:dyDescent="0.25">
      <c r="A38" s="10">
        <f t="shared" si="23"/>
        <v>1885270.3731911653</v>
      </c>
      <c r="B38" s="5">
        <v>540</v>
      </c>
      <c r="C38" s="7">
        <v>5157</v>
      </c>
      <c r="D38" s="4">
        <v>1920</v>
      </c>
      <c r="E38" s="12">
        <f t="shared" si="24"/>
        <v>1885.2703731911652</v>
      </c>
      <c r="H38" s="1"/>
      <c r="K38" s="1"/>
    </row>
    <row r="39" spans="1:11" ht="15.75" x14ac:dyDescent="0.25">
      <c r="A39" s="10">
        <f t="shared" si="23"/>
        <v>2105940.5940594058</v>
      </c>
      <c r="B39" s="5">
        <v>594</v>
      </c>
      <c r="C39" s="7">
        <v>5672</v>
      </c>
      <c r="D39" s="4">
        <v>1950</v>
      </c>
      <c r="E39" s="12">
        <f t="shared" si="24"/>
        <v>2105.9405940594061</v>
      </c>
      <c r="H39" s="1"/>
      <c r="K39" s="1"/>
    </row>
    <row r="40" spans="1:11" ht="15.75" x14ac:dyDescent="0.25">
      <c r="A40" s="10">
        <f t="shared" si="23"/>
        <v>2297524.7524752477</v>
      </c>
      <c r="B40" s="5">
        <v>648</v>
      </c>
      <c r="C40" s="7">
        <v>6188</v>
      </c>
      <c r="D40" s="4">
        <v>1950</v>
      </c>
      <c r="E40" s="12">
        <f t="shared" si="24"/>
        <v>2297.5247524752476</v>
      </c>
      <c r="H40" s="1"/>
      <c r="K40" s="2"/>
    </row>
    <row r="41" spans="1:11" ht="15.75" x14ac:dyDescent="0.25">
      <c r="A41" s="10">
        <f t="shared" si="23"/>
        <v>2450814.9276466104</v>
      </c>
      <c r="B41" s="5">
        <v>702</v>
      </c>
      <c r="C41" s="7">
        <v>6704</v>
      </c>
      <c r="D41" s="4">
        <v>1920</v>
      </c>
      <c r="E41" s="12">
        <f t="shared" si="24"/>
        <v>2450.8149276466106</v>
      </c>
      <c r="H41" s="1"/>
      <c r="K41" s="1"/>
    </row>
    <row r="42" spans="1:11" ht="15.75" x14ac:dyDescent="0.25">
      <c r="A42" s="10">
        <f t="shared" si="23"/>
        <v>2556614.6230007615</v>
      </c>
      <c r="B42" s="5">
        <v>756</v>
      </c>
      <c r="C42" s="7">
        <v>7219</v>
      </c>
      <c r="D42" s="4">
        <v>1860</v>
      </c>
      <c r="E42" s="12">
        <f t="shared" si="24"/>
        <v>2556.6146230007616</v>
      </c>
      <c r="H42" s="2"/>
      <c r="K42" s="1"/>
    </row>
    <row r="43" spans="1:11" ht="15.75" x14ac:dyDescent="0.25">
      <c r="A43" s="10">
        <f t="shared" si="23"/>
        <v>2606806.9306930695</v>
      </c>
      <c r="B43" s="5">
        <v>810</v>
      </c>
      <c r="C43" s="7">
        <v>7735</v>
      </c>
      <c r="D43" s="4">
        <v>1770</v>
      </c>
      <c r="E43" s="12">
        <f t="shared" si="24"/>
        <v>2606.8069306930693</v>
      </c>
      <c r="H43" s="1"/>
      <c r="K43" s="2"/>
    </row>
    <row r="44" spans="1:11" ht="15.75" x14ac:dyDescent="0.25">
      <c r="A44" s="10">
        <f t="shared" si="23"/>
        <v>2592183.9299314548</v>
      </c>
      <c r="B44" s="5">
        <v>864</v>
      </c>
      <c r="C44" s="7">
        <v>8251</v>
      </c>
      <c r="D44" s="4">
        <v>1650</v>
      </c>
      <c r="E44" s="12">
        <f t="shared" si="24"/>
        <v>2592.1839299314547</v>
      </c>
      <c r="H44" s="1"/>
      <c r="K44" s="2"/>
    </row>
    <row r="45" spans="1:11" ht="15.75" x14ac:dyDescent="0.25">
      <c r="A45" s="10">
        <f t="shared" si="23"/>
        <v>2503617.6694592535</v>
      </c>
      <c r="B45" s="5">
        <v>918</v>
      </c>
      <c r="C45" s="7">
        <v>8766</v>
      </c>
      <c r="D45" s="4">
        <v>1500</v>
      </c>
      <c r="E45" s="12">
        <f t="shared" si="24"/>
        <v>2503.6176694592536</v>
      </c>
      <c r="H45" s="2"/>
    </row>
    <row r="46" spans="1:11" ht="15.75" x14ac:dyDescent="0.25">
      <c r="A46" s="10">
        <f t="shared" si="23"/>
        <v>2332871.287128713</v>
      </c>
      <c r="B46" s="5">
        <v>972</v>
      </c>
      <c r="C46" s="7">
        <v>9282</v>
      </c>
      <c r="D46" s="4">
        <v>1320</v>
      </c>
      <c r="E46" s="12">
        <f t="shared" si="24"/>
        <v>2332.871287128713</v>
      </c>
      <c r="H46" s="2"/>
    </row>
    <row r="47" spans="1:11" ht="15.75" x14ac:dyDescent="0.25">
      <c r="A47" s="10">
        <f t="shared" si="23"/>
        <v>0</v>
      </c>
      <c r="B47" s="5">
        <v>1026</v>
      </c>
      <c r="C47" s="7">
        <v>9798</v>
      </c>
      <c r="D47" s="4">
        <v>0</v>
      </c>
      <c r="E47" s="12">
        <f t="shared" si="24"/>
        <v>0</v>
      </c>
    </row>
    <row r="48" spans="1:11" ht="15.75" x14ac:dyDescent="0.25">
      <c r="A48" s="10">
        <f t="shared" si="23"/>
        <v>0</v>
      </c>
      <c r="B48" s="5">
        <v>1080</v>
      </c>
      <c r="C48" s="7">
        <v>10313</v>
      </c>
      <c r="D48" s="4">
        <v>0</v>
      </c>
      <c r="E48" s="12">
        <f t="shared" si="24"/>
        <v>0</v>
      </c>
    </row>
    <row r="49" spans="1:5" ht="15.75" x14ac:dyDescent="0.25">
      <c r="A49" s="10">
        <f t="shared" si="23"/>
        <v>0</v>
      </c>
      <c r="B49" s="5">
        <v>1134</v>
      </c>
      <c r="C49" s="7">
        <v>10829</v>
      </c>
      <c r="D49" s="4">
        <v>0</v>
      </c>
      <c r="E49" s="12">
        <f t="shared" si="24"/>
        <v>0</v>
      </c>
    </row>
    <row r="50" spans="1:5" ht="15.75" x14ac:dyDescent="0.25">
      <c r="A50" s="10">
        <f t="shared" si="23"/>
        <v>0</v>
      </c>
      <c r="B50" s="5">
        <v>1188</v>
      </c>
      <c r="C50" s="7">
        <v>11345</v>
      </c>
      <c r="D50" s="4">
        <v>0</v>
      </c>
      <c r="E50" s="12">
        <f t="shared" si="24"/>
        <v>0</v>
      </c>
    </row>
    <row r="51" spans="1:5" ht="15.75" x14ac:dyDescent="0.25">
      <c r="A51" s="10">
        <f t="shared" si="23"/>
        <v>0</v>
      </c>
      <c r="B51" s="5">
        <v>1242</v>
      </c>
      <c r="C51" s="7">
        <v>11860</v>
      </c>
      <c r="D51" s="4">
        <v>0</v>
      </c>
      <c r="E51" s="12">
        <f t="shared" si="24"/>
        <v>0</v>
      </c>
    </row>
    <row r="52" spans="1:5" ht="15.75" x14ac:dyDescent="0.25">
      <c r="A52" s="10">
        <f t="shared" si="23"/>
        <v>0</v>
      </c>
      <c r="B52" s="5">
        <v>1296</v>
      </c>
      <c r="C52" s="7">
        <v>12376</v>
      </c>
      <c r="D52" s="4">
        <v>0</v>
      </c>
      <c r="E52" s="12">
        <f t="shared" si="24"/>
        <v>0</v>
      </c>
    </row>
    <row r="54" spans="1:5" ht="15.75" x14ac:dyDescent="0.25">
      <c r="A54" s="4">
        <f>AVERAGE(A29:A52)</f>
        <v>1161279.7505712111</v>
      </c>
      <c r="B54" s="4"/>
      <c r="C54" s="4" t="s">
        <v>7</v>
      </c>
      <c r="D54" s="4">
        <f>AVERAGE(D29:D52)</f>
        <v>1117.5</v>
      </c>
    </row>
    <row r="55" spans="1:5" ht="15.75" x14ac:dyDescent="0.25">
      <c r="A55" s="4">
        <f>SUM(A29:A52)</f>
        <v>27870714.013709065</v>
      </c>
      <c r="B55" s="4"/>
      <c r="C55" s="4" t="s">
        <v>8</v>
      </c>
      <c r="D55" s="4">
        <f>SUM(D29:D52)</f>
        <v>26820</v>
      </c>
    </row>
    <row r="56" spans="1:5" x14ac:dyDescent="0.25">
      <c r="C56" s="1"/>
    </row>
    <row r="57" spans="1:5" ht="15.75" x14ac:dyDescent="0.25">
      <c r="A57" s="14">
        <f>MAX(E29:E52)</f>
        <v>2606.8069306930693</v>
      </c>
      <c r="B57" s="4" t="s">
        <v>16</v>
      </c>
      <c r="C57" s="2"/>
      <c r="D57" s="4">
        <f>MAX(D29:D52)</f>
        <v>1950</v>
      </c>
      <c r="E57" s="4" t="s">
        <v>17</v>
      </c>
    </row>
    <row r="58" spans="1:5" ht="15.75" x14ac:dyDescent="0.25">
      <c r="A58" s="16">
        <f>A57*1.35</f>
        <v>3519.1893564356437</v>
      </c>
      <c r="B58" s="4" t="s">
        <v>11</v>
      </c>
      <c r="C58" s="2"/>
    </row>
    <row r="59" spans="1:5" x14ac:dyDescent="0.25">
      <c r="C59" s="1"/>
    </row>
    <row r="60" spans="1:5" x14ac:dyDescent="0.25">
      <c r="C60" s="2"/>
    </row>
    <row r="61" spans="1:5" x14ac:dyDescent="0.25">
      <c r="A61" t="s">
        <v>9</v>
      </c>
      <c r="C61" s="1"/>
      <c r="D61" t="s">
        <v>10</v>
      </c>
    </row>
    <row r="62" spans="1:5" x14ac:dyDescent="0.25">
      <c r="C62" s="1"/>
    </row>
    <row r="63" spans="1:5" x14ac:dyDescent="0.25">
      <c r="C63" s="1"/>
    </row>
    <row r="64" spans="1:5" x14ac:dyDescent="0.25">
      <c r="C64" s="1"/>
    </row>
    <row r="65" spans="1:7" x14ac:dyDescent="0.25">
      <c r="C65" s="2"/>
    </row>
    <row r="66" spans="1:7" x14ac:dyDescent="0.25">
      <c r="C66" s="1"/>
      <c r="E66">
        <v>-30</v>
      </c>
      <c r="G66" t="s">
        <v>15</v>
      </c>
    </row>
    <row r="67" spans="1:7" x14ac:dyDescent="0.25">
      <c r="C67" s="1"/>
    </row>
    <row r="68" spans="1:7" x14ac:dyDescent="0.25">
      <c r="A68">
        <v>300</v>
      </c>
      <c r="B68">
        <v>54</v>
      </c>
      <c r="C68" s="2">
        <f t="shared" ref="C68:C90" si="25">E68</f>
        <v>300</v>
      </c>
      <c r="E68">
        <v>300</v>
      </c>
      <c r="G68" t="s">
        <v>14</v>
      </c>
    </row>
    <row r="69" spans="1:7" x14ac:dyDescent="0.25">
      <c r="A69">
        <f t="shared" ref="A69:A90" si="26">A68+C68</f>
        <v>600</v>
      </c>
      <c r="B69">
        <v>108</v>
      </c>
      <c r="C69" s="2">
        <f t="shared" si="25"/>
        <v>270</v>
      </c>
      <c r="E69">
        <f>E68+E66</f>
        <v>270</v>
      </c>
    </row>
    <row r="70" spans="1:7" x14ac:dyDescent="0.25">
      <c r="A70">
        <f t="shared" si="26"/>
        <v>870</v>
      </c>
      <c r="B70">
        <v>162</v>
      </c>
      <c r="C70" s="2">
        <f t="shared" si="25"/>
        <v>240</v>
      </c>
      <c r="E70">
        <f>E68+E66*2</f>
        <v>240</v>
      </c>
    </row>
    <row r="71" spans="1:7" x14ac:dyDescent="0.25">
      <c r="A71">
        <f t="shared" si="26"/>
        <v>1110</v>
      </c>
      <c r="B71">
        <v>216</v>
      </c>
      <c r="C71" s="2">
        <f t="shared" si="25"/>
        <v>210</v>
      </c>
      <c r="E71">
        <f>E68+E66*3</f>
        <v>210</v>
      </c>
    </row>
    <row r="72" spans="1:7" x14ac:dyDescent="0.25">
      <c r="A72">
        <f t="shared" si="26"/>
        <v>1320</v>
      </c>
      <c r="B72">
        <v>270</v>
      </c>
      <c r="C72" s="2">
        <f t="shared" si="25"/>
        <v>180</v>
      </c>
      <c r="E72">
        <f>E68+E66*4</f>
        <v>180</v>
      </c>
    </row>
    <row r="73" spans="1:7" x14ac:dyDescent="0.25">
      <c r="A73">
        <f t="shared" si="26"/>
        <v>1500</v>
      </c>
      <c r="B73">
        <v>324</v>
      </c>
      <c r="C73" s="2">
        <f t="shared" si="25"/>
        <v>150</v>
      </c>
      <c r="E73">
        <f>E68+E66*5</f>
        <v>150</v>
      </c>
    </row>
    <row r="74" spans="1:7" x14ac:dyDescent="0.25">
      <c r="A74">
        <f t="shared" si="26"/>
        <v>1650</v>
      </c>
      <c r="B74">
        <v>378</v>
      </c>
      <c r="C74" s="2">
        <f t="shared" si="25"/>
        <v>120</v>
      </c>
      <c r="E74">
        <f>E68+E66*6</f>
        <v>120</v>
      </c>
    </row>
    <row r="75" spans="1:7" x14ac:dyDescent="0.25">
      <c r="A75">
        <f t="shared" si="26"/>
        <v>1770</v>
      </c>
      <c r="B75">
        <v>432</v>
      </c>
      <c r="C75" s="2">
        <f t="shared" si="25"/>
        <v>90</v>
      </c>
      <c r="E75">
        <f>E68+E66*7</f>
        <v>90</v>
      </c>
    </row>
    <row r="76" spans="1:7" x14ac:dyDescent="0.25">
      <c r="A76">
        <f t="shared" si="26"/>
        <v>1860</v>
      </c>
      <c r="B76">
        <v>486</v>
      </c>
      <c r="C76" s="2">
        <f t="shared" si="25"/>
        <v>60</v>
      </c>
      <c r="E76">
        <f>E68+E66*8</f>
        <v>60</v>
      </c>
    </row>
    <row r="77" spans="1:7" x14ac:dyDescent="0.25">
      <c r="A77">
        <f t="shared" si="26"/>
        <v>1920</v>
      </c>
      <c r="B77">
        <v>540</v>
      </c>
      <c r="C77" s="2">
        <f t="shared" si="25"/>
        <v>30</v>
      </c>
      <c r="E77">
        <f>E68+E66*9</f>
        <v>30</v>
      </c>
    </row>
    <row r="78" spans="1:7" x14ac:dyDescent="0.25">
      <c r="A78">
        <f t="shared" si="26"/>
        <v>1950</v>
      </c>
      <c r="B78">
        <v>594</v>
      </c>
      <c r="C78" s="2">
        <f t="shared" si="25"/>
        <v>0</v>
      </c>
      <c r="E78">
        <f>E68+E66*10</f>
        <v>0</v>
      </c>
    </row>
    <row r="79" spans="1:7" x14ac:dyDescent="0.25">
      <c r="A79">
        <f t="shared" si="26"/>
        <v>1950</v>
      </c>
      <c r="B79">
        <v>648</v>
      </c>
      <c r="C79" s="2">
        <f t="shared" si="25"/>
        <v>-30</v>
      </c>
      <c r="E79">
        <f>E68+E66*11</f>
        <v>-30</v>
      </c>
    </row>
    <row r="80" spans="1:7" x14ac:dyDescent="0.25">
      <c r="A80">
        <f t="shared" si="26"/>
        <v>1920</v>
      </c>
      <c r="B80">
        <v>702</v>
      </c>
      <c r="C80" s="2">
        <f t="shared" si="25"/>
        <v>-60</v>
      </c>
      <c r="E80">
        <f>E68+E66*12</f>
        <v>-60</v>
      </c>
    </row>
    <row r="81" spans="1:5" x14ac:dyDescent="0.25">
      <c r="A81">
        <f t="shared" si="26"/>
        <v>1860</v>
      </c>
      <c r="B81">
        <v>756</v>
      </c>
      <c r="C81" s="2">
        <f t="shared" si="25"/>
        <v>-90</v>
      </c>
      <c r="E81">
        <f>E68+E66*13</f>
        <v>-90</v>
      </c>
    </row>
    <row r="82" spans="1:5" x14ac:dyDescent="0.25">
      <c r="A82">
        <f t="shared" si="26"/>
        <v>1770</v>
      </c>
      <c r="B82">
        <v>810</v>
      </c>
      <c r="C82" s="2">
        <f t="shared" si="25"/>
        <v>-120</v>
      </c>
      <c r="E82">
        <f>E68+E66*14</f>
        <v>-120</v>
      </c>
    </row>
    <row r="83" spans="1:5" x14ac:dyDescent="0.25">
      <c r="A83">
        <f t="shared" si="26"/>
        <v>1650</v>
      </c>
      <c r="B83">
        <v>864</v>
      </c>
      <c r="C83" s="2">
        <f t="shared" si="25"/>
        <v>-150</v>
      </c>
      <c r="E83">
        <f>E68+E66*15</f>
        <v>-150</v>
      </c>
    </row>
    <row r="84" spans="1:5" x14ac:dyDescent="0.25">
      <c r="A84">
        <f t="shared" si="26"/>
        <v>1500</v>
      </c>
      <c r="B84">
        <v>918</v>
      </c>
      <c r="C84" s="2">
        <f t="shared" si="25"/>
        <v>-180</v>
      </c>
      <c r="E84">
        <f>E68+E66*16</f>
        <v>-180</v>
      </c>
    </row>
    <row r="85" spans="1:5" x14ac:dyDescent="0.25">
      <c r="A85">
        <f t="shared" si="26"/>
        <v>1320</v>
      </c>
      <c r="B85">
        <v>972</v>
      </c>
      <c r="C85" s="2">
        <f t="shared" si="25"/>
        <v>-210</v>
      </c>
      <c r="E85">
        <f>E68+E66*17</f>
        <v>-210</v>
      </c>
    </row>
    <row r="86" spans="1:5" x14ac:dyDescent="0.25">
      <c r="A86">
        <f t="shared" si="26"/>
        <v>1110</v>
      </c>
      <c r="B86">
        <v>1026</v>
      </c>
      <c r="C86" s="2">
        <f t="shared" si="25"/>
        <v>-240</v>
      </c>
      <c r="E86">
        <f>E68+E66*18</f>
        <v>-240</v>
      </c>
    </row>
    <row r="87" spans="1:5" x14ac:dyDescent="0.25">
      <c r="A87">
        <f t="shared" si="26"/>
        <v>870</v>
      </c>
      <c r="B87">
        <v>1080</v>
      </c>
      <c r="C87" s="2">
        <f t="shared" si="25"/>
        <v>-270</v>
      </c>
      <c r="E87">
        <f>E68+E66*19</f>
        <v>-270</v>
      </c>
    </row>
    <row r="88" spans="1:5" x14ac:dyDescent="0.25">
      <c r="A88">
        <f t="shared" si="26"/>
        <v>600</v>
      </c>
      <c r="B88">
        <v>1134</v>
      </c>
      <c r="C88" s="2">
        <f t="shared" si="25"/>
        <v>-300</v>
      </c>
      <c r="E88">
        <f>E68+E66*20</f>
        <v>-300</v>
      </c>
    </row>
    <row r="89" spans="1:5" x14ac:dyDescent="0.25">
      <c r="A89">
        <f t="shared" si="26"/>
        <v>300</v>
      </c>
      <c r="B89">
        <v>1188</v>
      </c>
      <c r="C89" s="2">
        <f t="shared" si="25"/>
        <v>-330</v>
      </c>
      <c r="E89">
        <f>E68+E66*21</f>
        <v>-330</v>
      </c>
    </row>
    <row r="90" spans="1:5" x14ac:dyDescent="0.25">
      <c r="A90">
        <f t="shared" si="26"/>
        <v>-30</v>
      </c>
      <c r="B90">
        <v>1242</v>
      </c>
      <c r="C90" s="2">
        <f t="shared" si="25"/>
        <v>-360</v>
      </c>
      <c r="E90">
        <f>E68+E66*22</f>
        <v>-360</v>
      </c>
    </row>
    <row r="91" spans="1:5" x14ac:dyDescent="0.25">
      <c r="B91">
        <v>1296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 GIVE</vt:lpstr>
      <vt:lpstr>TQ GIVE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NECRO</dc:creator>
  <cp:lastModifiedBy>NECRO</cp:lastModifiedBy>
  <dcterms:created xsi:type="dcterms:W3CDTF">2016-02-18T22:37:11Z</dcterms:created>
  <dcterms:modified xsi:type="dcterms:W3CDTF">2016-12-15T03:39:25Z</dcterms:modified>
</cp:coreProperties>
</file>